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2"/>
  </bookViews>
  <sheets>
    <sheet sheetId="1" name="Libro REBU" state="visible" r:id="rId4"/>
    <sheet sheetId="2" name="Resumen" state="visible" r:id="rId5"/>
    <sheet sheetId="3" name="Cómo se usa" state="visible" r:id="rId6"/>
  </sheets>
  <calcPr calcId="171027" fullCalcOnLoad="1"/>
</workbook>
</file>

<file path=xl/sharedStrings.xml><?xml version="1.0" encoding="utf-8"?>
<sst xmlns="http://schemas.openxmlformats.org/spreadsheetml/2006/main" count="381" uniqueCount="74">
  <si>
    <t>LIBRO REGISTRO DEL RÉGIMEN ESPECIAL DE LOS BIENES USADOS (REBU) · Margen de cada operación</t>
  </si>
  <si>
    <t>Titular:</t>
  </si>
  <si>
    <t>Tu razón social</t>
  </si>
  <si>
    <t>NIF:</t>
  </si>
  <si>
    <t>B00000000</t>
  </si>
  <si>
    <t>Ejercicio:</t>
  </si>
  <si>
    <t>Cómo se usa: rellena solo las celdas con fondo amarillo y letra azul (una fila por vehículo). Las columnas grises se calculan solas. La fila 7 es un ejemplo: sobrescríbela o bórrala.</t>
  </si>
  <si>
    <t>Base = margen × 100 ÷ (100 + tipo). El impuesto va DENTRO del margen: con 3.000 € de margen al 21 % salen 520,66 €, no 630 €. Si marcas «Sí» en régimen general, se calcula sobre el precio de venta completo.</t>
  </si>
  <si>
    <t>Nº</t>
  </si>
  <si>
    <t>Fecha de compra</t>
  </si>
  <si>
    <t>Vehículo (marca, modelo y versión)</t>
  </si>
  <si>
    <t>Matrícula</t>
  </si>
  <si>
    <t>Nº de bastidor</t>
  </si>
  <si>
    <t>Nº documento o factura de compra</t>
  </si>
  <si>
    <t>Precio de compra</t>
  </si>
  <si>
    <t>Fecha de venta</t>
  </si>
  <si>
    <t>Nº factura de venta</t>
  </si>
  <si>
    <t>Precio de venta (impuesto incluido)</t>
  </si>
  <si>
    <t>Tipo (%)</t>
  </si>
  <si>
    <t>¿Régimen general?</t>
  </si>
  <si>
    <t>Exención aplicada (si la hay)</t>
  </si>
  <si>
    <t>Margen</t>
  </si>
  <si>
    <t>Base imponible</t>
  </si>
  <si>
    <t>IVA / IGIC repercutido</t>
  </si>
  <si>
    <t>Trimestre</t>
  </si>
  <si>
    <t>Observaciones</t>
  </si>
  <si>
    <t>Seat León 1.5 TSI FR (ejemplo)</t>
  </si>
  <si>
    <t>1234 LMN</t>
  </si>
  <si>
    <t>VSSZZZKLZ00000000</t>
  </si>
  <si>
    <t>DC-2026-031</t>
  </si>
  <si>
    <t>V-2026-0147</t>
  </si>
  <si>
    <t>No</t>
  </si>
  <si>
    <t>Comprado a un particular</t>
  </si>
  <si>
    <t>RESUMEN DEL LIBRO REBU · para tu declaración trimestral</t>
  </si>
  <si>
    <t>Se calcula solo a partir de la hoja «Libro REBU», por la fecha de venta. Lleva estas cifras a tu gestor: van al modelo 303 (IVA) o al 420 (IGIC) junto con el resto de tu actividad.</t>
  </si>
  <si>
    <t>Trimestre (por fecha de venta)</t>
  </si>
  <si>
    <t>Ventas</t>
  </si>
  <si>
    <t>Base REBU</t>
  </si>
  <si>
    <t>Impuesto REBU</t>
  </si>
  <si>
    <t>Base régimen general</t>
  </si>
  <si>
    <t>Impuesto régimen general</t>
  </si>
  <si>
    <t>T1</t>
  </si>
  <si>
    <t>T2</t>
  </si>
  <si>
    <t>T3</t>
  </si>
  <si>
    <t>T4</t>
  </si>
  <si>
    <t>Total del ejercicio</t>
  </si>
  <si>
    <t>Por tipo impositivo (todo el año)</t>
  </si>
  <si>
    <t>Base</t>
  </si>
  <si>
    <t>Impuesto</t>
  </si>
  <si>
    <t/>
  </si>
  <si>
    <t>En la península, los coches van al 21 % (4 % los adaptados para personas con movilidad reducida, con reconocimiento previo). En Canarias, IGIC: 9,5 % turismos hasta 11 CV fiscales, 15 % más de 11 CVF y autocaravanas, 7 % vehículos de mercancías, 0 % eléctricos.</t>
  </si>
  <si>
    <t>PLANTILLA DEL LIBRO REGISTRO DEL REBU</t>
  </si>
  <si>
    <t>Para compraventas y concesionarios de vehículos de ocasión que aplican el régimen especial de los bienes usados (REBU).</t>
  </si>
  <si>
    <t>QUÉ ES</t>
  </si>
  <si>
    <t>Quien vende en REBU tiene que llevar, además de los libros de facturas, un libro registro específico (artículo 51 del Reglamento del IVA).</t>
  </si>
  <si>
    <t>Los coches usan el método del margen de cada operación: una fila por vehículo con sus siete datos obligatorios.</t>
  </si>
  <si>
    <t>LAS SIETE COLUMNAS OBLIGATORIAS</t>
  </si>
  <si>
    <t>1. Descripción del bien (vehículo, matrícula y bastidor)  ·  2. Nº del documento o factura de compra  ·  3. Precio de compra</t>
  </si>
  <si>
    <t>4. Nº de la factura de venta  ·  5. Precio de venta  ·  6. IVA repercutido o exención aplicada  ·  7. Si se aplicó el régimen general</t>
  </si>
  <si>
    <t>CÓMO SE CALCULA</t>
  </si>
  <si>
    <t>Margen = precio de venta − precio de compra (los dos con el impuesto incluido, si lo llevan). Los gastos de taller NO se restan.</t>
  </si>
  <si>
    <t>Base imponible = margen × 100 ÷ (100 + tipo). Impuesto = base × tipo ÷ 100. Un margen negativo deja la base a cero y no se compensa con otros coches.</t>
  </si>
  <si>
    <t>Si a una venta le aplicas el régimen general (columna «¿Régimen general?» = Sí), el impuesto se calcula sobre el precio de venta completo.</t>
  </si>
  <si>
    <t>RECUERDA</t>
  </si>
  <si>
    <t>· La factura REBU no desglosa el impuesto y lleva la mención «régimen especial de los bienes usados».</t>
  </si>
  <si>
    <t>· Cuando compras a un particular, haz un documento de compra firmado por él: su número va en la columna del documento de compra.</t>
  </si>
  <si>
    <t>· El inventario inicial y final solo lo pide el libro del margen global, que no se usa para coches.</t>
  </si>
  <si>
    <t>· Si este mismo archivo emite tus facturas, con VeriFactu puede considerarse un sistema informático de facturación.</t>
  </si>
  <si>
    <t>MÁS INFORMACIÓN</t>
  </si>
  <si>
    <t>Guía del libro registro, columna a columna: https://zentoraai.com/recursos/libro-registro-rebu.html</t>
  </si>
  <si>
    <t>Cómo se calcula el IVA del REBU, con ejemplos: https://zentoraai.com/recursos/iva-rebu-coches-ejemplos.html</t>
  </si>
  <si>
    <t>Calculadora REBU gratuita: https://zentoraai.com/calculadora.html</t>
  </si>
  <si>
    <t>Plantilla gratuita de ZentoraAI (zentoraai.com), el programa para compraventas de coches que hace este libro solo. Puedes usarla y compartirla libremente.</t>
  </si>
  <si>
    <t>Es una herramienta divulgativa, no asesoramiento fiscal: confirma tu caso con tu gestor.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</si>
</sst>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#,##0.00 &quot;€&quot;;-#,##0.00 &quot;€&quot;;&quot;-&quot;"/>
    <numFmt numFmtId="166" formatCode="0.0&quot;%&quot;"/>
  </numFmts>
  <fonts count="13" x14ac:knownFonts="1">
    <font>
      <color theme="1"/>
      <family val="2"/>
      <scheme val="minor"/>
      <sz val="11"/>
      <name val="Calibri"/>
    </font>
    <font>
      <b/>
      <color rgb="FF1F2933"/>
      <sz val="13"/>
      <name val="Arial"/>
    </font>
    <font>
      <b/>
      <sz val="10"/>
      <name val="Arial"/>
    </font>
    <font>
      <color rgb="FF0000FF"/>
      <sz val="10"/>
      <name val="Arial"/>
    </font>
    <font>
      <i/>
      <color rgb="FF5C6B7C"/>
      <sz val="9"/>
      <name val="Arial"/>
    </font>
    <font>
      <b/>
      <color rgb="FFFFFFFF"/>
      <sz val="9.5"/>
      <name val="Arial"/>
    </font>
    <font>
      <color rgb="FF000000"/>
      <sz val="10"/>
      <name val="Arial"/>
    </font>
    <font>
      <b/>
      <color rgb="FFFFFFFF"/>
      <sz val="10"/>
      <name val="Arial"/>
    </font>
    <font>
      <b/>
      <color rgb="FF000000"/>
      <sz val="10"/>
      <name val="Arial"/>
    </font>
    <font>
      <color rgb="FF1F2933"/>
      <sz val="10"/>
      <name val="Arial"/>
    </font>
    <font>
      <b/>
      <color rgb="FF1F2933"/>
      <sz val="10"/>
      <name val="Arial"/>
    </font>
    <font>
      <u/>
      <color rgb="FF4A6FA5"/>
      <sz val="10"/>
      <name val="Arial"/>
    </font>
    <font>
      <i/>
      <color rgb="FF1F2933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4A6FA5"/>
      </patternFill>
    </fill>
    <fill>
      <patternFill patternType="solid">
        <fgColor rgb="FF5C6B7C"/>
      </patternFill>
    </fill>
    <fill>
      <patternFill patternType="solid">
        <fgColor rgb="FFF1F4F8"/>
      </patternFill>
    </fill>
    <fill>
      <patternFill patternType="solid">
        <fgColor rgb="FFE4E9F0"/>
      </patternFill>
    </fill>
  </fills>
  <borders count="2">
    <border>
      <left/>
      <right/>
      <top/>
      <bottom/>
      <diagonal/>
    </border>
    <border>
      <left style="thin">
        <color rgb="FFE4E9F0"/>
      </left>
      <right style="thin">
        <color rgb="FFE4E9F0"/>
      </right>
      <top style="thin">
        <color rgb="FFE4E9F0"/>
      </top>
      <bottom style="thin">
        <color rgb="FFE4E9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5" fontId="3" fillId="2" borderId="1" xfId="0" applyNumberFormat="1" applyFont="1" applyFill="1" applyBorder="1"/>
    <xf numFmtId="165" fontId="6" fillId="5" borderId="1" xfId="0" applyNumberFormat="1" applyFont="1" applyFill="1" applyBorder="1"/>
    <xf numFmtId="0" fontId="6" fillId="5" borderId="1" xfId="0" applyFont="1" applyFill="1" applyBorder="1"/>
    <xf numFmtId="0" fontId="4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/>
    <xf numFmtId="165" fontId="8" fillId="6" borderId="1" xfId="0" applyNumberFormat="1" applyFont="1" applyFill="1" applyBorder="1"/>
    <xf numFmtId="166" fontId="6" fillId="5" borderId="1" xfId="0" applyNumberFormat="1" applyFont="1" applyFill="1" applyBorder="1"/>
    <xf numFmtId="0" fontId="1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zentoraai.com/recursos/libro-registro-rebu.html" TargetMode="External"/><Relationship Id="rId2" Type="http://schemas.openxmlformats.org/officeDocument/2006/relationships/hyperlink" Target="https://zentoraai.com/recursos/iva-rebu-coches-ejemplos.html" TargetMode="External"/><Relationship Id="rId3" Type="http://schemas.openxmlformats.org/officeDocument/2006/relationships/hyperlink" Target="https://zentoraai.com/calculador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6"/>
  <sheetViews>
    <sheetView workbookViewId="0">
      <pane xSplit="3" ySplit="6" topLeftCell="D7" activePane="bottomRight" state="frozen"/>
      <selection pane="bottomRight"/>
    </sheetView>
  </sheetViews>
  <sheetFormatPr defaultRowHeight="16" outlineLevelRow="0" outlineLevelCol="0" x14ac:dyDescent="55" customHeight="1"/>
  <cols>
    <col min="1" max="1" width="6" customWidth="1"/>
    <col min="2" max="2" width="13" customWidth="1"/>
    <col min="3" max="3" width="30" customWidth="1"/>
    <col min="4" max="4" width="11" customWidth="1"/>
    <col min="5" max="5" width="21" customWidth="1"/>
    <col min="6" max="6" width="18" customWidth="1"/>
    <col min="7" max="7" width="14" customWidth="1"/>
    <col min="8" max="8" width="13" customWidth="1"/>
    <col min="9" max="10" width="15" customWidth="1"/>
    <col min="11" max="11" width="8" customWidth="1"/>
    <col min="12" max="12" width="11" customWidth="1"/>
    <col min="13" max="13" width="16" customWidth="1"/>
    <col min="14" max="14" width="13" customWidth="1"/>
    <col min="15" max="16" width="14" customWidth="1"/>
    <col min="17" max="17" width="10" customWidth="1"/>
    <col min="18" max="18" width="26" customWidth="1"/>
  </cols>
  <sheetData>
    <row r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8" x14ac:dyDescent="0.25">
      <c r="A2" s="2" t="s">
        <v>1</v>
      </c>
      <c r="B2" s="3" t="s">
        <v>2</v>
      </c>
      <c r="C2" s="3"/>
      <c r="D2" s="3"/>
      <c r="E2" s="2" t="s">
        <v>3</v>
      </c>
      <c r="F2" s="3" t="s">
        <v>4</v>
      </c>
      <c r="G2" s="2" t="s">
        <v>5</v>
      </c>
      <c r="H2" s="3">
        <v>2026</v>
      </c>
    </row>
    <row r="3" spans="1:18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5">
      <c r="A4" s="4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6" ht="42" customHeight="1" spans="1:18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16</v>
      </c>
      <c r="J6" s="5" t="s">
        <v>17</v>
      </c>
      <c r="K6" s="5" t="s">
        <v>18</v>
      </c>
      <c r="L6" s="5" t="s">
        <v>19</v>
      </c>
      <c r="M6" s="5" t="s">
        <v>20</v>
      </c>
      <c r="N6" s="6" t="s">
        <v>21</v>
      </c>
      <c r="O6" s="6" t="s">
        <v>22</v>
      </c>
      <c r="P6" s="6" t="s">
        <v>23</v>
      </c>
      <c r="Q6" s="6" t="s">
        <v>24</v>
      </c>
      <c r="R6" s="5" t="s">
        <v>25</v>
      </c>
    </row>
    <row r="7" spans="1:18" x14ac:dyDescent="0.25">
      <c r="A7" s="7">
        <v>1</v>
      </c>
      <c r="B7" s="8">
        <v>46267</v>
      </c>
      <c r="C7" s="7" t="s">
        <v>26</v>
      </c>
      <c r="D7" s="7" t="s">
        <v>27</v>
      </c>
      <c r="E7" s="7" t="s">
        <v>28</v>
      </c>
      <c r="F7" s="7" t="s">
        <v>29</v>
      </c>
      <c r="G7" s="9">
        <v>10000</v>
      </c>
      <c r="H7" s="8">
        <v>46309</v>
      </c>
      <c r="I7" s="7" t="s">
        <v>30</v>
      </c>
      <c r="J7" s="9">
        <v>13000</v>
      </c>
      <c r="K7" s="7">
        <v>21</v>
      </c>
      <c r="L7" s="7" t="s">
        <v>31</v>
      </c>
      <c r="M7" s="7"/>
      <c r="N7" s="10">
        <f>IF(OR(G7="",J7=""),"",J7-G7)</f>
        <v>3000</v>
      </c>
      <c r="O7" s="10">
        <f>IF(N7="","",ROUND(IF(L7="Sí",J7,MAX(0,N7))*100/(100+K7),2))</f>
        <v>2479.34</v>
      </c>
      <c r="P7" s="10">
        <f>IF(O7="","",ROUND(O7*K7/100,2))</f>
        <v>520.66</v>
      </c>
      <c r="Q7" s="11" t="str">
        <f>IF(H7="","","T"&amp;ROUNDUP(MONTH(H7)/3,0))</f>
        <v>T4</v>
      </c>
      <c r="R7" s="7" t="s">
        <v>32</v>
      </c>
    </row>
    <row r="8" spans="1:18" x14ac:dyDescent="0.25">
      <c r="A8" s="7"/>
      <c r="B8" s="8"/>
      <c r="C8" s="7"/>
      <c r="D8" s="7"/>
      <c r="E8" s="7"/>
      <c r="F8" s="7"/>
      <c r="G8" s="9"/>
      <c r="H8" s="8"/>
      <c r="I8" s="7"/>
      <c r="J8" s="9"/>
      <c r="K8" s="7">
        <v>21</v>
      </c>
      <c r="L8" s="7" t="s">
        <v>31</v>
      </c>
      <c r="M8" s="7"/>
      <c r="N8" s="10" t="str">
        <f>IF(OR(G8="",J8=""),"",J8-G8)</f>
        <v/>
      </c>
      <c r="O8" s="10" t="str">
        <f>IF(N8="","",ROUND(IF(L8="Sí",J8,MAX(0,N8))*100/(100+K8),2))</f>
        <v/>
      </c>
      <c r="P8" s="10" t="str">
        <f>IF(O8="","",ROUND(O8*K8/100,2))</f>
        <v/>
      </c>
      <c r="Q8" s="11" t="str">
        <f>IF(H8="","","T"&amp;ROUNDUP(MONTH(H8)/3,0))</f>
        <v/>
      </c>
      <c r="R8" s="7"/>
    </row>
    <row r="9" spans="1:18" x14ac:dyDescent="0.25">
      <c r="A9" s="7"/>
      <c r="B9" s="8"/>
      <c r="C9" s="7"/>
      <c r="D9" s="7"/>
      <c r="E9" s="7"/>
      <c r="F9" s="7"/>
      <c r="G9" s="9"/>
      <c r="H9" s="8"/>
      <c r="I9" s="7"/>
      <c r="J9" s="9"/>
      <c r="K9" s="7">
        <v>21</v>
      </c>
      <c r="L9" s="7" t="s">
        <v>31</v>
      </c>
      <c r="M9" s="7"/>
      <c r="N9" s="10" t="str">
        <f>IF(OR(G9="",J9=""),"",J9-G9)</f>
        <v/>
      </c>
      <c r="O9" s="10" t="str">
        <f>IF(N9="","",ROUND(IF(L9="Sí",J9,MAX(0,N9))*100/(100+K9),2))</f>
        <v/>
      </c>
      <c r="P9" s="10" t="str">
        <f>IF(O9="","",ROUND(O9*K9/100,2))</f>
        <v/>
      </c>
      <c r="Q9" s="11" t="str">
        <f>IF(H9="","","T"&amp;ROUNDUP(MONTH(H9)/3,0))</f>
        <v/>
      </c>
      <c r="R9" s="7"/>
    </row>
    <row r="10" spans="1:18" x14ac:dyDescent="0.25">
      <c r="A10" s="7"/>
      <c r="B10" s="8"/>
      <c r="C10" s="7"/>
      <c r="D10" s="7"/>
      <c r="E10" s="7"/>
      <c r="F10" s="7"/>
      <c r="G10" s="9"/>
      <c r="H10" s="8"/>
      <c r="I10" s="7"/>
      <c r="J10" s="9"/>
      <c r="K10" s="7">
        <v>21</v>
      </c>
      <c r="L10" s="7" t="s">
        <v>31</v>
      </c>
      <c r="M10" s="7"/>
      <c r="N10" s="10" t="str">
        <f>IF(OR(G10="",J10=""),"",J10-G10)</f>
        <v/>
      </c>
      <c r="O10" s="10" t="str">
        <f>IF(N10="","",ROUND(IF(L10="Sí",J10,MAX(0,N10))*100/(100+K10),2))</f>
        <v/>
      </c>
      <c r="P10" s="10" t="str">
        <f>IF(O10="","",ROUND(O10*K10/100,2))</f>
        <v/>
      </c>
      <c r="Q10" s="11" t="str">
        <f>IF(H10="","","T"&amp;ROUNDUP(MONTH(H10)/3,0))</f>
        <v/>
      </c>
      <c r="R10" s="7"/>
    </row>
    <row r="11" spans="1:18" x14ac:dyDescent="0.25">
      <c r="A11" s="7"/>
      <c r="B11" s="8"/>
      <c r="C11" s="7"/>
      <c r="D11" s="7"/>
      <c r="E11" s="7"/>
      <c r="F11" s="7"/>
      <c r="G11" s="9"/>
      <c r="H11" s="8"/>
      <c r="I11" s="7"/>
      <c r="J11" s="9"/>
      <c r="K11" s="7">
        <v>21</v>
      </c>
      <c r="L11" s="7" t="s">
        <v>31</v>
      </c>
      <c r="M11" s="7"/>
      <c r="N11" s="10" t="str">
        <f>IF(OR(G11="",J11=""),"",J11-G11)</f>
        <v/>
      </c>
      <c r="O11" s="10" t="str">
        <f>IF(N11="","",ROUND(IF(L11="Sí",J11,MAX(0,N11))*100/(100+K11),2))</f>
        <v/>
      </c>
      <c r="P11" s="10" t="str">
        <f>IF(O11="","",ROUND(O11*K11/100,2))</f>
        <v/>
      </c>
      <c r="Q11" s="11" t="str">
        <f>IF(H11="","","T"&amp;ROUNDUP(MONTH(H11)/3,0))</f>
        <v/>
      </c>
      <c r="R11" s="7"/>
    </row>
    <row r="12" spans="1:18" x14ac:dyDescent="0.25">
      <c r="A12" s="7"/>
      <c r="B12" s="8"/>
      <c r="C12" s="7"/>
      <c r="D12" s="7"/>
      <c r="E12" s="7"/>
      <c r="F12" s="7"/>
      <c r="G12" s="9"/>
      <c r="H12" s="8"/>
      <c r="I12" s="7"/>
      <c r="J12" s="9"/>
      <c r="K12" s="7">
        <v>21</v>
      </c>
      <c r="L12" s="7" t="s">
        <v>31</v>
      </c>
      <c r="M12" s="7"/>
      <c r="N12" s="10" t="str">
        <f>IF(OR(G12="",J12=""),"",J12-G12)</f>
        <v/>
      </c>
      <c r="O12" s="10" t="str">
        <f>IF(N12="","",ROUND(IF(L12="Sí",J12,MAX(0,N12))*100/(100+K12),2))</f>
        <v/>
      </c>
      <c r="P12" s="10" t="str">
        <f>IF(O12="","",ROUND(O12*K12/100,2))</f>
        <v/>
      </c>
      <c r="Q12" s="11" t="str">
        <f>IF(H12="","","T"&amp;ROUNDUP(MONTH(H12)/3,0))</f>
        <v/>
      </c>
      <c r="R12" s="7"/>
    </row>
    <row r="13" spans="1:18" x14ac:dyDescent="0.25">
      <c r="A13" s="7"/>
      <c r="B13" s="8"/>
      <c r="C13" s="7"/>
      <c r="D13" s="7"/>
      <c r="E13" s="7"/>
      <c r="F13" s="7"/>
      <c r="G13" s="9"/>
      <c r="H13" s="8"/>
      <c r="I13" s="7"/>
      <c r="J13" s="9"/>
      <c r="K13" s="7">
        <v>21</v>
      </c>
      <c r="L13" s="7" t="s">
        <v>31</v>
      </c>
      <c r="M13" s="7"/>
      <c r="N13" s="10" t="str">
        <f>IF(OR(G13="",J13=""),"",J13-G13)</f>
        <v/>
      </c>
      <c r="O13" s="10" t="str">
        <f>IF(N13="","",ROUND(IF(L13="Sí",J13,MAX(0,N13))*100/(100+K13),2))</f>
        <v/>
      </c>
      <c r="P13" s="10" t="str">
        <f>IF(O13="","",ROUND(O13*K13/100,2))</f>
        <v/>
      </c>
      <c r="Q13" s="11" t="str">
        <f>IF(H13="","","T"&amp;ROUNDUP(MONTH(H13)/3,0))</f>
        <v/>
      </c>
      <c r="R13" s="7"/>
    </row>
    <row r="14" spans="1:18" x14ac:dyDescent="0.25">
      <c r="A14" s="7"/>
      <c r="B14" s="8"/>
      <c r="C14" s="7"/>
      <c r="D14" s="7"/>
      <c r="E14" s="7"/>
      <c r="F14" s="7"/>
      <c r="G14" s="9"/>
      <c r="H14" s="8"/>
      <c r="I14" s="7"/>
      <c r="J14" s="9"/>
      <c r="K14" s="7">
        <v>21</v>
      </c>
      <c r="L14" s="7" t="s">
        <v>31</v>
      </c>
      <c r="M14" s="7"/>
      <c r="N14" s="10" t="str">
        <f>IF(OR(G14="",J14=""),"",J14-G14)</f>
        <v/>
      </c>
      <c r="O14" s="10" t="str">
        <f>IF(N14="","",ROUND(IF(L14="Sí",J14,MAX(0,N14))*100/(100+K14),2))</f>
        <v/>
      </c>
      <c r="P14" s="10" t="str">
        <f>IF(O14="","",ROUND(O14*K14/100,2))</f>
        <v/>
      </c>
      <c r="Q14" s="11" t="str">
        <f>IF(H14="","","T"&amp;ROUNDUP(MONTH(H14)/3,0))</f>
        <v/>
      </c>
      <c r="R14" s="7"/>
    </row>
    <row r="15" spans="1:18" x14ac:dyDescent="0.25">
      <c r="A15" s="7"/>
      <c r="B15" s="8"/>
      <c r="C15" s="7"/>
      <c r="D15" s="7"/>
      <c r="E15" s="7"/>
      <c r="F15" s="7"/>
      <c r="G15" s="9"/>
      <c r="H15" s="8"/>
      <c r="I15" s="7"/>
      <c r="J15" s="9"/>
      <c r="K15" s="7">
        <v>21</v>
      </c>
      <c r="L15" s="7" t="s">
        <v>31</v>
      </c>
      <c r="M15" s="7"/>
      <c r="N15" s="10" t="str">
        <f>IF(OR(G15="",J15=""),"",J15-G15)</f>
        <v/>
      </c>
      <c r="O15" s="10" t="str">
        <f>IF(N15="","",ROUND(IF(L15="Sí",J15,MAX(0,N15))*100/(100+K15),2))</f>
        <v/>
      </c>
      <c r="P15" s="10" t="str">
        <f>IF(O15="","",ROUND(O15*K15/100,2))</f>
        <v/>
      </c>
      <c r="Q15" s="11" t="str">
        <f>IF(H15="","","T"&amp;ROUNDUP(MONTH(H15)/3,0))</f>
        <v/>
      </c>
      <c r="R15" s="7"/>
    </row>
    <row r="16" spans="1:18" x14ac:dyDescent="0.25">
      <c r="A16" s="7"/>
      <c r="B16" s="8"/>
      <c r="C16" s="7"/>
      <c r="D16" s="7"/>
      <c r="E16" s="7"/>
      <c r="F16" s="7"/>
      <c r="G16" s="9"/>
      <c r="H16" s="8"/>
      <c r="I16" s="7"/>
      <c r="J16" s="9"/>
      <c r="K16" s="7">
        <v>21</v>
      </c>
      <c r="L16" s="7" t="s">
        <v>31</v>
      </c>
      <c r="M16" s="7"/>
      <c r="N16" s="10" t="str">
        <f>IF(OR(G16="",J16=""),"",J16-G16)</f>
        <v/>
      </c>
      <c r="O16" s="10" t="str">
        <f>IF(N16="","",ROUND(IF(L16="Sí",J16,MAX(0,N16))*100/(100+K16),2))</f>
        <v/>
      </c>
      <c r="P16" s="10" t="str">
        <f>IF(O16="","",ROUND(O16*K16/100,2))</f>
        <v/>
      </c>
      <c r="Q16" s="11" t="str">
        <f>IF(H16="","","T"&amp;ROUNDUP(MONTH(H16)/3,0))</f>
        <v/>
      </c>
      <c r="R16" s="7"/>
    </row>
    <row r="17" spans="1:18" x14ac:dyDescent="0.25">
      <c r="A17" s="7"/>
      <c r="B17" s="8"/>
      <c r="C17" s="7"/>
      <c r="D17" s="7"/>
      <c r="E17" s="7"/>
      <c r="F17" s="7"/>
      <c r="G17" s="9"/>
      <c r="H17" s="8"/>
      <c r="I17" s="7"/>
      <c r="J17" s="9"/>
      <c r="K17" s="7">
        <v>21</v>
      </c>
      <c r="L17" s="7" t="s">
        <v>31</v>
      </c>
      <c r="M17" s="7"/>
      <c r="N17" s="10" t="str">
        <f>IF(OR(G17="",J17=""),"",J17-G17)</f>
        <v/>
      </c>
      <c r="O17" s="10" t="str">
        <f>IF(N17="","",ROUND(IF(L17="Sí",J17,MAX(0,N17))*100/(100+K17),2))</f>
        <v/>
      </c>
      <c r="P17" s="10" t="str">
        <f>IF(O17="","",ROUND(O17*K17/100,2))</f>
        <v/>
      </c>
      <c r="Q17" s="11" t="str">
        <f>IF(H17="","","T"&amp;ROUNDUP(MONTH(H17)/3,0))</f>
        <v/>
      </c>
      <c r="R17" s="7"/>
    </row>
    <row r="18" spans="1:18" x14ac:dyDescent="0.25">
      <c r="A18" s="7"/>
      <c r="B18" s="8"/>
      <c r="C18" s="7"/>
      <c r="D18" s="7"/>
      <c r="E18" s="7"/>
      <c r="F18" s="7"/>
      <c r="G18" s="9"/>
      <c r="H18" s="8"/>
      <c r="I18" s="7"/>
      <c r="J18" s="9"/>
      <c r="K18" s="7">
        <v>21</v>
      </c>
      <c r="L18" s="7" t="s">
        <v>31</v>
      </c>
      <c r="M18" s="7"/>
      <c r="N18" s="10" t="str">
        <f>IF(OR(G18="",J18=""),"",J18-G18)</f>
        <v/>
      </c>
      <c r="O18" s="10" t="str">
        <f>IF(N18="","",ROUND(IF(L18="Sí",J18,MAX(0,N18))*100/(100+K18),2))</f>
        <v/>
      </c>
      <c r="P18" s="10" t="str">
        <f>IF(O18="","",ROUND(O18*K18/100,2))</f>
        <v/>
      </c>
      <c r="Q18" s="11" t="str">
        <f>IF(H18="","","T"&amp;ROUNDUP(MONTH(H18)/3,0))</f>
        <v/>
      </c>
      <c r="R18" s="7"/>
    </row>
    <row r="19" spans="1:18" x14ac:dyDescent="0.25">
      <c r="A19" s="7"/>
      <c r="B19" s="8"/>
      <c r="C19" s="7"/>
      <c r="D19" s="7"/>
      <c r="E19" s="7"/>
      <c r="F19" s="7"/>
      <c r="G19" s="9"/>
      <c r="H19" s="8"/>
      <c r="I19" s="7"/>
      <c r="J19" s="9"/>
      <c r="K19" s="7">
        <v>21</v>
      </c>
      <c r="L19" s="7" t="s">
        <v>31</v>
      </c>
      <c r="M19" s="7"/>
      <c r="N19" s="10" t="str">
        <f>IF(OR(G19="",J19=""),"",J19-G19)</f>
        <v/>
      </c>
      <c r="O19" s="10" t="str">
        <f>IF(N19="","",ROUND(IF(L19="Sí",J19,MAX(0,N19))*100/(100+K19),2))</f>
        <v/>
      </c>
      <c r="P19" s="10" t="str">
        <f>IF(O19="","",ROUND(O19*K19/100,2))</f>
        <v/>
      </c>
      <c r="Q19" s="11" t="str">
        <f>IF(H19="","","T"&amp;ROUNDUP(MONTH(H19)/3,0))</f>
        <v/>
      </c>
      <c r="R19" s="7"/>
    </row>
    <row r="20" spans="1:18" x14ac:dyDescent="0.25">
      <c r="A20" s="7"/>
      <c r="B20" s="8"/>
      <c r="C20" s="7"/>
      <c r="D20" s="7"/>
      <c r="E20" s="7"/>
      <c r="F20" s="7"/>
      <c r="G20" s="9"/>
      <c r="H20" s="8"/>
      <c r="I20" s="7"/>
      <c r="J20" s="9"/>
      <c r="K20" s="7">
        <v>21</v>
      </c>
      <c r="L20" s="7" t="s">
        <v>31</v>
      </c>
      <c r="M20" s="7"/>
      <c r="N20" s="10" t="str">
        <f>IF(OR(G20="",J20=""),"",J20-G20)</f>
        <v/>
      </c>
      <c r="O20" s="10" t="str">
        <f>IF(N20="","",ROUND(IF(L20="Sí",J20,MAX(0,N20))*100/(100+K20),2))</f>
        <v/>
      </c>
      <c r="P20" s="10" t="str">
        <f>IF(O20="","",ROUND(O20*K20/100,2))</f>
        <v/>
      </c>
      <c r="Q20" s="11" t="str">
        <f>IF(H20="","","T"&amp;ROUNDUP(MONTH(H20)/3,0))</f>
        <v/>
      </c>
      <c r="R20" s="7"/>
    </row>
    <row r="21" spans="1:18" x14ac:dyDescent="0.25">
      <c r="A21" s="7"/>
      <c r="B21" s="8"/>
      <c r="C21" s="7"/>
      <c r="D21" s="7"/>
      <c r="E21" s="7"/>
      <c r="F21" s="7"/>
      <c r="G21" s="9"/>
      <c r="H21" s="8"/>
      <c r="I21" s="7"/>
      <c r="J21" s="9"/>
      <c r="K21" s="7">
        <v>21</v>
      </c>
      <c r="L21" s="7" t="s">
        <v>31</v>
      </c>
      <c r="M21" s="7"/>
      <c r="N21" s="10" t="str">
        <f>IF(OR(G21="",J21=""),"",J21-G21)</f>
        <v/>
      </c>
      <c r="O21" s="10" t="str">
        <f>IF(N21="","",ROUND(IF(L21="Sí",J21,MAX(0,N21))*100/(100+K21),2))</f>
        <v/>
      </c>
      <c r="P21" s="10" t="str">
        <f>IF(O21="","",ROUND(O21*K21/100,2))</f>
        <v/>
      </c>
      <c r="Q21" s="11" t="str">
        <f>IF(H21="","","T"&amp;ROUNDUP(MONTH(H21)/3,0))</f>
        <v/>
      </c>
      <c r="R21" s="7"/>
    </row>
    <row r="22" spans="1:18" x14ac:dyDescent="0.25">
      <c r="A22" s="7"/>
      <c r="B22" s="8"/>
      <c r="C22" s="7"/>
      <c r="D22" s="7"/>
      <c r="E22" s="7"/>
      <c r="F22" s="7"/>
      <c r="G22" s="9"/>
      <c r="H22" s="8"/>
      <c r="I22" s="7"/>
      <c r="J22" s="9"/>
      <c r="K22" s="7">
        <v>21</v>
      </c>
      <c r="L22" s="7" t="s">
        <v>31</v>
      </c>
      <c r="M22" s="7"/>
      <c r="N22" s="10" t="str">
        <f>IF(OR(G22="",J22=""),"",J22-G22)</f>
        <v/>
      </c>
      <c r="O22" s="10" t="str">
        <f>IF(N22="","",ROUND(IF(L22="Sí",J22,MAX(0,N22))*100/(100+K22),2))</f>
        <v/>
      </c>
      <c r="P22" s="10" t="str">
        <f>IF(O22="","",ROUND(O22*K22/100,2))</f>
        <v/>
      </c>
      <c r="Q22" s="11" t="str">
        <f>IF(H22="","","T"&amp;ROUNDUP(MONTH(H22)/3,0))</f>
        <v/>
      </c>
      <c r="R22" s="7"/>
    </row>
    <row r="23" spans="1:18" x14ac:dyDescent="0.25">
      <c r="A23" s="7"/>
      <c r="B23" s="8"/>
      <c r="C23" s="7"/>
      <c r="D23" s="7"/>
      <c r="E23" s="7"/>
      <c r="F23" s="7"/>
      <c r="G23" s="9"/>
      <c r="H23" s="8"/>
      <c r="I23" s="7"/>
      <c r="J23" s="9"/>
      <c r="K23" s="7">
        <v>21</v>
      </c>
      <c r="L23" s="7" t="s">
        <v>31</v>
      </c>
      <c r="M23" s="7"/>
      <c r="N23" s="10" t="str">
        <f>IF(OR(G23="",J23=""),"",J23-G23)</f>
        <v/>
      </c>
      <c r="O23" s="10" t="str">
        <f>IF(N23="","",ROUND(IF(L23="Sí",J23,MAX(0,N23))*100/(100+K23),2))</f>
        <v/>
      </c>
      <c r="P23" s="10" t="str">
        <f>IF(O23="","",ROUND(O23*K23/100,2))</f>
        <v/>
      </c>
      <c r="Q23" s="11" t="str">
        <f>IF(H23="","","T"&amp;ROUNDUP(MONTH(H23)/3,0))</f>
        <v/>
      </c>
      <c r="R23" s="7"/>
    </row>
    <row r="24" spans="1:18" x14ac:dyDescent="0.25">
      <c r="A24" s="7"/>
      <c r="B24" s="8"/>
      <c r="C24" s="7"/>
      <c r="D24" s="7"/>
      <c r="E24" s="7"/>
      <c r="F24" s="7"/>
      <c r="G24" s="9"/>
      <c r="H24" s="8"/>
      <c r="I24" s="7"/>
      <c r="J24" s="9"/>
      <c r="K24" s="7">
        <v>21</v>
      </c>
      <c r="L24" s="7" t="s">
        <v>31</v>
      </c>
      <c r="M24" s="7"/>
      <c r="N24" s="10" t="str">
        <f>IF(OR(G24="",J24=""),"",J24-G24)</f>
        <v/>
      </c>
      <c r="O24" s="10" t="str">
        <f>IF(N24="","",ROUND(IF(L24="Sí",J24,MAX(0,N24))*100/(100+K24),2))</f>
        <v/>
      </c>
      <c r="P24" s="10" t="str">
        <f>IF(O24="","",ROUND(O24*K24/100,2))</f>
        <v/>
      </c>
      <c r="Q24" s="11" t="str">
        <f>IF(H24="","","T"&amp;ROUNDUP(MONTH(H24)/3,0))</f>
        <v/>
      </c>
      <c r="R24" s="7"/>
    </row>
    <row r="25" spans="1:18" x14ac:dyDescent="0.25">
      <c r="A25" s="7"/>
      <c r="B25" s="8"/>
      <c r="C25" s="7"/>
      <c r="D25" s="7"/>
      <c r="E25" s="7"/>
      <c r="F25" s="7"/>
      <c r="G25" s="9"/>
      <c r="H25" s="8"/>
      <c r="I25" s="7"/>
      <c r="J25" s="9"/>
      <c r="K25" s="7">
        <v>21</v>
      </c>
      <c r="L25" s="7" t="s">
        <v>31</v>
      </c>
      <c r="M25" s="7"/>
      <c r="N25" s="10" t="str">
        <f>IF(OR(G25="",J25=""),"",J25-G25)</f>
        <v/>
      </c>
      <c r="O25" s="10" t="str">
        <f>IF(N25="","",ROUND(IF(L25="Sí",J25,MAX(0,N25))*100/(100+K25),2))</f>
        <v/>
      </c>
      <c r="P25" s="10" t="str">
        <f>IF(O25="","",ROUND(O25*K25/100,2))</f>
        <v/>
      </c>
      <c r="Q25" s="11" t="str">
        <f>IF(H25="","","T"&amp;ROUNDUP(MONTH(H25)/3,0))</f>
        <v/>
      </c>
      <c r="R25" s="7"/>
    </row>
    <row r="26" spans="1:18" x14ac:dyDescent="0.25">
      <c r="A26" s="7"/>
      <c r="B26" s="8"/>
      <c r="C26" s="7"/>
      <c r="D26" s="7"/>
      <c r="E26" s="7"/>
      <c r="F26" s="7"/>
      <c r="G26" s="9"/>
      <c r="H26" s="8"/>
      <c r="I26" s="7"/>
      <c r="J26" s="9"/>
      <c r="K26" s="7">
        <v>21</v>
      </c>
      <c r="L26" s="7" t="s">
        <v>31</v>
      </c>
      <c r="M26" s="7"/>
      <c r="N26" s="10" t="str">
        <f>IF(OR(G26="",J26=""),"",J26-G26)</f>
        <v/>
      </c>
      <c r="O26" s="10" t="str">
        <f>IF(N26="","",ROUND(IF(L26="Sí",J26,MAX(0,N26))*100/(100+K26),2))</f>
        <v/>
      </c>
      <c r="P26" s="10" t="str">
        <f>IF(O26="","",ROUND(O26*K26/100,2))</f>
        <v/>
      </c>
      <c r="Q26" s="11" t="str">
        <f>IF(H26="","","T"&amp;ROUNDUP(MONTH(H26)/3,0))</f>
        <v/>
      </c>
      <c r="R26" s="7"/>
    </row>
    <row r="27" spans="1:18" x14ac:dyDescent="0.25">
      <c r="A27" s="7"/>
      <c r="B27" s="8"/>
      <c r="C27" s="7"/>
      <c r="D27" s="7"/>
      <c r="E27" s="7"/>
      <c r="F27" s="7"/>
      <c r="G27" s="9"/>
      <c r="H27" s="8"/>
      <c r="I27" s="7"/>
      <c r="J27" s="9"/>
      <c r="K27" s="7">
        <v>21</v>
      </c>
      <c r="L27" s="7" t="s">
        <v>31</v>
      </c>
      <c r="M27" s="7"/>
      <c r="N27" s="10" t="str">
        <f>IF(OR(G27="",J27=""),"",J27-G27)</f>
        <v/>
      </c>
      <c r="O27" s="10" t="str">
        <f>IF(N27="","",ROUND(IF(L27="Sí",J27,MAX(0,N27))*100/(100+K27),2))</f>
        <v/>
      </c>
      <c r="P27" s="10" t="str">
        <f>IF(O27="","",ROUND(O27*K27/100,2))</f>
        <v/>
      </c>
      <c r="Q27" s="11" t="str">
        <f>IF(H27="","","T"&amp;ROUNDUP(MONTH(H27)/3,0))</f>
        <v/>
      </c>
      <c r="R27" s="7"/>
    </row>
    <row r="28" spans="1:18" x14ac:dyDescent="0.25">
      <c r="A28" s="7"/>
      <c r="B28" s="8"/>
      <c r="C28" s="7"/>
      <c r="D28" s="7"/>
      <c r="E28" s="7"/>
      <c r="F28" s="7"/>
      <c r="G28" s="9"/>
      <c r="H28" s="8"/>
      <c r="I28" s="7"/>
      <c r="J28" s="9"/>
      <c r="K28" s="7">
        <v>21</v>
      </c>
      <c r="L28" s="7" t="s">
        <v>31</v>
      </c>
      <c r="M28" s="7"/>
      <c r="N28" s="10" t="str">
        <f>IF(OR(G28="",J28=""),"",J28-G28)</f>
        <v/>
      </c>
      <c r="O28" s="10" t="str">
        <f>IF(N28="","",ROUND(IF(L28="Sí",J28,MAX(0,N28))*100/(100+K28),2))</f>
        <v/>
      </c>
      <c r="P28" s="10" t="str">
        <f>IF(O28="","",ROUND(O28*K28/100,2))</f>
        <v/>
      </c>
      <c r="Q28" s="11" t="str">
        <f>IF(H28="","","T"&amp;ROUNDUP(MONTH(H28)/3,0))</f>
        <v/>
      </c>
      <c r="R28" s="7"/>
    </row>
    <row r="29" spans="1:18" x14ac:dyDescent="0.25">
      <c r="A29" s="7"/>
      <c r="B29" s="8"/>
      <c r="C29" s="7"/>
      <c r="D29" s="7"/>
      <c r="E29" s="7"/>
      <c r="F29" s="7"/>
      <c r="G29" s="9"/>
      <c r="H29" s="8"/>
      <c r="I29" s="7"/>
      <c r="J29" s="9"/>
      <c r="K29" s="7">
        <v>21</v>
      </c>
      <c r="L29" s="7" t="s">
        <v>31</v>
      </c>
      <c r="M29" s="7"/>
      <c r="N29" s="10" t="str">
        <f>IF(OR(G29="",J29=""),"",J29-G29)</f>
        <v/>
      </c>
      <c r="O29" s="10" t="str">
        <f>IF(N29="","",ROUND(IF(L29="Sí",J29,MAX(0,N29))*100/(100+K29),2))</f>
        <v/>
      </c>
      <c r="P29" s="10" t="str">
        <f>IF(O29="","",ROUND(O29*K29/100,2))</f>
        <v/>
      </c>
      <c r="Q29" s="11" t="str">
        <f>IF(H29="","","T"&amp;ROUNDUP(MONTH(H29)/3,0))</f>
        <v/>
      </c>
      <c r="R29" s="7"/>
    </row>
    <row r="30" spans="1:18" x14ac:dyDescent="0.25">
      <c r="A30" s="7"/>
      <c r="B30" s="8"/>
      <c r="C30" s="7"/>
      <c r="D30" s="7"/>
      <c r="E30" s="7"/>
      <c r="F30" s="7"/>
      <c r="G30" s="9"/>
      <c r="H30" s="8"/>
      <c r="I30" s="7"/>
      <c r="J30" s="9"/>
      <c r="K30" s="7">
        <v>21</v>
      </c>
      <c r="L30" s="7" t="s">
        <v>31</v>
      </c>
      <c r="M30" s="7"/>
      <c r="N30" s="10" t="str">
        <f>IF(OR(G30="",J30=""),"",J30-G30)</f>
        <v/>
      </c>
      <c r="O30" s="10" t="str">
        <f>IF(N30="","",ROUND(IF(L30="Sí",J30,MAX(0,N30))*100/(100+K30),2))</f>
        <v/>
      </c>
      <c r="P30" s="10" t="str">
        <f>IF(O30="","",ROUND(O30*K30/100,2))</f>
        <v/>
      </c>
      <c r="Q30" s="11" t="str">
        <f>IF(H30="","","T"&amp;ROUNDUP(MONTH(H30)/3,0))</f>
        <v/>
      </c>
      <c r="R30" s="7"/>
    </row>
    <row r="31" spans="1:18" x14ac:dyDescent="0.25">
      <c r="A31" s="7"/>
      <c r="B31" s="8"/>
      <c r="C31" s="7"/>
      <c r="D31" s="7"/>
      <c r="E31" s="7"/>
      <c r="F31" s="7"/>
      <c r="G31" s="9"/>
      <c r="H31" s="8"/>
      <c r="I31" s="7"/>
      <c r="J31" s="9"/>
      <c r="K31" s="7">
        <v>21</v>
      </c>
      <c r="L31" s="7" t="s">
        <v>31</v>
      </c>
      <c r="M31" s="7"/>
      <c r="N31" s="10" t="str">
        <f>IF(OR(G31="",J31=""),"",J31-G31)</f>
        <v/>
      </c>
      <c r="O31" s="10" t="str">
        <f>IF(N31="","",ROUND(IF(L31="Sí",J31,MAX(0,N31))*100/(100+K31),2))</f>
        <v/>
      </c>
      <c r="P31" s="10" t="str">
        <f>IF(O31="","",ROUND(O31*K31/100,2))</f>
        <v/>
      </c>
      <c r="Q31" s="11" t="str">
        <f>IF(H31="","","T"&amp;ROUNDUP(MONTH(H31)/3,0))</f>
        <v/>
      </c>
      <c r="R31" s="7"/>
    </row>
    <row r="32" spans="1:18" x14ac:dyDescent="0.25">
      <c r="A32" s="7"/>
      <c r="B32" s="8"/>
      <c r="C32" s="7"/>
      <c r="D32" s="7"/>
      <c r="E32" s="7"/>
      <c r="F32" s="7"/>
      <c r="G32" s="9"/>
      <c r="H32" s="8"/>
      <c r="I32" s="7"/>
      <c r="J32" s="9"/>
      <c r="K32" s="7">
        <v>21</v>
      </c>
      <c r="L32" s="7" t="s">
        <v>31</v>
      </c>
      <c r="M32" s="7"/>
      <c r="N32" s="10" t="str">
        <f>IF(OR(G32="",J32=""),"",J32-G32)</f>
        <v/>
      </c>
      <c r="O32" s="10" t="str">
        <f>IF(N32="","",ROUND(IF(L32="Sí",J32,MAX(0,N32))*100/(100+K32),2))</f>
        <v/>
      </c>
      <c r="P32" s="10" t="str">
        <f>IF(O32="","",ROUND(O32*K32/100,2))</f>
        <v/>
      </c>
      <c r="Q32" s="11" t="str">
        <f>IF(H32="","","T"&amp;ROUNDUP(MONTH(H32)/3,0))</f>
        <v/>
      </c>
      <c r="R32" s="7"/>
    </row>
    <row r="33" spans="1:18" x14ac:dyDescent="0.25">
      <c r="A33" s="7"/>
      <c r="B33" s="8"/>
      <c r="C33" s="7"/>
      <c r="D33" s="7"/>
      <c r="E33" s="7"/>
      <c r="F33" s="7"/>
      <c r="G33" s="9"/>
      <c r="H33" s="8"/>
      <c r="I33" s="7"/>
      <c r="J33" s="9"/>
      <c r="K33" s="7">
        <v>21</v>
      </c>
      <c r="L33" s="7" t="s">
        <v>31</v>
      </c>
      <c r="M33" s="7"/>
      <c r="N33" s="10" t="str">
        <f>IF(OR(G33="",J33=""),"",J33-G33)</f>
        <v/>
      </c>
      <c r="O33" s="10" t="str">
        <f>IF(N33="","",ROUND(IF(L33="Sí",J33,MAX(0,N33))*100/(100+K33),2))</f>
        <v/>
      </c>
      <c r="P33" s="10" t="str">
        <f>IF(O33="","",ROUND(O33*K33/100,2))</f>
        <v/>
      </c>
      <c r="Q33" s="11" t="str">
        <f>IF(H33="","","T"&amp;ROUNDUP(MONTH(H33)/3,0))</f>
        <v/>
      </c>
      <c r="R33" s="7"/>
    </row>
    <row r="34" spans="1:18" x14ac:dyDescent="0.25">
      <c r="A34" s="7"/>
      <c r="B34" s="8"/>
      <c r="C34" s="7"/>
      <c r="D34" s="7"/>
      <c r="E34" s="7"/>
      <c r="F34" s="7"/>
      <c r="G34" s="9"/>
      <c r="H34" s="8"/>
      <c r="I34" s="7"/>
      <c r="J34" s="9"/>
      <c r="K34" s="7">
        <v>21</v>
      </c>
      <c r="L34" s="7" t="s">
        <v>31</v>
      </c>
      <c r="M34" s="7"/>
      <c r="N34" s="10" t="str">
        <f>IF(OR(G34="",J34=""),"",J34-G34)</f>
        <v/>
      </c>
      <c r="O34" s="10" t="str">
        <f>IF(N34="","",ROUND(IF(L34="Sí",J34,MAX(0,N34))*100/(100+K34),2))</f>
        <v/>
      </c>
      <c r="P34" s="10" t="str">
        <f>IF(O34="","",ROUND(O34*K34/100,2))</f>
        <v/>
      </c>
      <c r="Q34" s="11" t="str">
        <f>IF(H34="","","T"&amp;ROUNDUP(MONTH(H34)/3,0))</f>
        <v/>
      </c>
      <c r="R34" s="7"/>
    </row>
    <row r="35" spans="1:18" x14ac:dyDescent="0.25">
      <c r="A35" s="7"/>
      <c r="B35" s="8"/>
      <c r="C35" s="7"/>
      <c r="D35" s="7"/>
      <c r="E35" s="7"/>
      <c r="F35" s="7"/>
      <c r="G35" s="9"/>
      <c r="H35" s="8"/>
      <c r="I35" s="7"/>
      <c r="J35" s="9"/>
      <c r="K35" s="7">
        <v>21</v>
      </c>
      <c r="L35" s="7" t="s">
        <v>31</v>
      </c>
      <c r="M35" s="7"/>
      <c r="N35" s="10" t="str">
        <f>IF(OR(G35="",J35=""),"",J35-G35)</f>
        <v/>
      </c>
      <c r="O35" s="10" t="str">
        <f>IF(N35="","",ROUND(IF(L35="Sí",J35,MAX(0,N35))*100/(100+K35),2))</f>
        <v/>
      </c>
      <c r="P35" s="10" t="str">
        <f>IF(O35="","",ROUND(O35*K35/100,2))</f>
        <v/>
      </c>
      <c r="Q35" s="11" t="str">
        <f>IF(H35="","","T"&amp;ROUNDUP(MONTH(H35)/3,0))</f>
        <v/>
      </c>
      <c r="R35" s="7"/>
    </row>
    <row r="36" spans="1:18" x14ac:dyDescent="0.25">
      <c r="A36" s="7"/>
      <c r="B36" s="8"/>
      <c r="C36" s="7"/>
      <c r="D36" s="7"/>
      <c r="E36" s="7"/>
      <c r="F36" s="7"/>
      <c r="G36" s="9"/>
      <c r="H36" s="8"/>
      <c r="I36" s="7"/>
      <c r="J36" s="9"/>
      <c r="K36" s="7">
        <v>21</v>
      </c>
      <c r="L36" s="7" t="s">
        <v>31</v>
      </c>
      <c r="M36" s="7"/>
      <c r="N36" s="10" t="str">
        <f>IF(OR(G36="",J36=""),"",J36-G36)</f>
        <v/>
      </c>
      <c r="O36" s="10" t="str">
        <f>IF(N36="","",ROUND(IF(L36="Sí",J36,MAX(0,N36))*100/(100+K36),2))</f>
        <v/>
      </c>
      <c r="P36" s="10" t="str">
        <f>IF(O36="","",ROUND(O36*K36/100,2))</f>
        <v/>
      </c>
      <c r="Q36" s="11" t="str">
        <f>IF(H36="","","T"&amp;ROUNDUP(MONTH(H36)/3,0))</f>
        <v/>
      </c>
      <c r="R36" s="7"/>
    </row>
    <row r="37" spans="1:18" x14ac:dyDescent="0.25">
      <c r="A37" s="7"/>
      <c r="B37" s="8"/>
      <c r="C37" s="7"/>
      <c r="D37" s="7"/>
      <c r="E37" s="7"/>
      <c r="F37" s="7"/>
      <c r="G37" s="9"/>
      <c r="H37" s="8"/>
      <c r="I37" s="7"/>
      <c r="J37" s="9"/>
      <c r="K37" s="7">
        <v>21</v>
      </c>
      <c r="L37" s="7" t="s">
        <v>31</v>
      </c>
      <c r="M37" s="7"/>
      <c r="N37" s="10" t="str">
        <f>IF(OR(G37="",J37=""),"",J37-G37)</f>
        <v/>
      </c>
      <c r="O37" s="10" t="str">
        <f>IF(N37="","",ROUND(IF(L37="Sí",J37,MAX(0,N37))*100/(100+K37),2))</f>
        <v/>
      </c>
      <c r="P37" s="10" t="str">
        <f>IF(O37="","",ROUND(O37*K37/100,2))</f>
        <v/>
      </c>
      <c r="Q37" s="11" t="str">
        <f>IF(H37="","","T"&amp;ROUNDUP(MONTH(H37)/3,0))</f>
        <v/>
      </c>
      <c r="R37" s="7"/>
    </row>
    <row r="38" spans="1:18" x14ac:dyDescent="0.25">
      <c r="A38" s="7"/>
      <c r="B38" s="8"/>
      <c r="C38" s="7"/>
      <c r="D38" s="7"/>
      <c r="E38" s="7"/>
      <c r="F38" s="7"/>
      <c r="G38" s="9"/>
      <c r="H38" s="8"/>
      <c r="I38" s="7"/>
      <c r="J38" s="9"/>
      <c r="K38" s="7">
        <v>21</v>
      </c>
      <c r="L38" s="7" t="s">
        <v>31</v>
      </c>
      <c r="M38" s="7"/>
      <c r="N38" s="10" t="str">
        <f>IF(OR(G38="",J38=""),"",J38-G38)</f>
        <v/>
      </c>
      <c r="O38" s="10" t="str">
        <f>IF(N38="","",ROUND(IF(L38="Sí",J38,MAX(0,N38))*100/(100+K38),2))</f>
        <v/>
      </c>
      <c r="P38" s="10" t="str">
        <f>IF(O38="","",ROUND(O38*K38/100,2))</f>
        <v/>
      </c>
      <c r="Q38" s="11" t="str">
        <f>IF(H38="","","T"&amp;ROUNDUP(MONTH(H38)/3,0))</f>
        <v/>
      </c>
      <c r="R38" s="7"/>
    </row>
    <row r="39" spans="1:18" x14ac:dyDescent="0.25">
      <c r="A39" s="7"/>
      <c r="B39" s="8"/>
      <c r="C39" s="7"/>
      <c r="D39" s="7"/>
      <c r="E39" s="7"/>
      <c r="F39" s="7"/>
      <c r="G39" s="9"/>
      <c r="H39" s="8"/>
      <c r="I39" s="7"/>
      <c r="J39" s="9"/>
      <c r="K39" s="7">
        <v>21</v>
      </c>
      <c r="L39" s="7" t="s">
        <v>31</v>
      </c>
      <c r="M39" s="7"/>
      <c r="N39" s="10" t="str">
        <f>IF(OR(G39="",J39=""),"",J39-G39)</f>
        <v/>
      </c>
      <c r="O39" s="10" t="str">
        <f>IF(N39="","",ROUND(IF(L39="Sí",J39,MAX(0,N39))*100/(100+K39),2))</f>
        <v/>
      </c>
      <c r="P39" s="10" t="str">
        <f>IF(O39="","",ROUND(O39*K39/100,2))</f>
        <v/>
      </c>
      <c r="Q39" s="11" t="str">
        <f>IF(H39="","","T"&amp;ROUNDUP(MONTH(H39)/3,0))</f>
        <v/>
      </c>
      <c r="R39" s="7"/>
    </row>
    <row r="40" spans="1:18" x14ac:dyDescent="0.25">
      <c r="A40" s="7"/>
      <c r="B40" s="8"/>
      <c r="C40" s="7"/>
      <c r="D40" s="7"/>
      <c r="E40" s="7"/>
      <c r="F40" s="7"/>
      <c r="G40" s="9"/>
      <c r="H40" s="8"/>
      <c r="I40" s="7"/>
      <c r="J40" s="9"/>
      <c r="K40" s="7">
        <v>21</v>
      </c>
      <c r="L40" s="7" t="s">
        <v>31</v>
      </c>
      <c r="M40" s="7"/>
      <c r="N40" s="10" t="str">
        <f>IF(OR(G40="",J40=""),"",J40-G40)</f>
        <v/>
      </c>
      <c r="O40" s="10" t="str">
        <f>IF(N40="","",ROUND(IF(L40="Sí",J40,MAX(0,N40))*100/(100+K40),2))</f>
        <v/>
      </c>
      <c r="P40" s="10" t="str">
        <f>IF(O40="","",ROUND(O40*K40/100,2))</f>
        <v/>
      </c>
      <c r="Q40" s="11" t="str">
        <f>IF(H40="","","T"&amp;ROUNDUP(MONTH(H40)/3,0))</f>
        <v/>
      </c>
      <c r="R40" s="7"/>
    </row>
    <row r="41" spans="1:18" x14ac:dyDescent="0.25">
      <c r="A41" s="7"/>
      <c r="B41" s="8"/>
      <c r="C41" s="7"/>
      <c r="D41" s="7"/>
      <c r="E41" s="7"/>
      <c r="F41" s="7"/>
      <c r="G41" s="9"/>
      <c r="H41" s="8"/>
      <c r="I41" s="7"/>
      <c r="J41" s="9"/>
      <c r="K41" s="7">
        <v>21</v>
      </c>
      <c r="L41" s="7" t="s">
        <v>31</v>
      </c>
      <c r="M41" s="7"/>
      <c r="N41" s="10" t="str">
        <f>IF(OR(G41="",J41=""),"",J41-G41)</f>
        <v/>
      </c>
      <c r="O41" s="10" t="str">
        <f>IF(N41="","",ROUND(IF(L41="Sí",J41,MAX(0,N41))*100/(100+K41),2))</f>
        <v/>
      </c>
      <c r="P41" s="10" t="str">
        <f>IF(O41="","",ROUND(O41*K41/100,2))</f>
        <v/>
      </c>
      <c r="Q41" s="11" t="str">
        <f>IF(H41="","","T"&amp;ROUNDUP(MONTH(H41)/3,0))</f>
        <v/>
      </c>
      <c r="R41" s="7"/>
    </row>
    <row r="42" spans="1:18" x14ac:dyDescent="0.25">
      <c r="A42" s="7"/>
      <c r="B42" s="8"/>
      <c r="C42" s="7"/>
      <c r="D42" s="7"/>
      <c r="E42" s="7"/>
      <c r="F42" s="7"/>
      <c r="G42" s="9"/>
      <c r="H42" s="8"/>
      <c r="I42" s="7"/>
      <c r="J42" s="9"/>
      <c r="K42" s="7">
        <v>21</v>
      </c>
      <c r="L42" s="7" t="s">
        <v>31</v>
      </c>
      <c r="M42" s="7"/>
      <c r="N42" s="10" t="str">
        <f>IF(OR(G42="",J42=""),"",J42-G42)</f>
        <v/>
      </c>
      <c r="O42" s="10" t="str">
        <f>IF(N42="","",ROUND(IF(L42="Sí",J42,MAX(0,N42))*100/(100+K42),2))</f>
        <v/>
      </c>
      <c r="P42" s="10" t="str">
        <f>IF(O42="","",ROUND(O42*K42/100,2))</f>
        <v/>
      </c>
      <c r="Q42" s="11" t="str">
        <f>IF(H42="","","T"&amp;ROUNDUP(MONTH(H42)/3,0))</f>
        <v/>
      </c>
      <c r="R42" s="7"/>
    </row>
    <row r="43" spans="1:18" x14ac:dyDescent="0.25">
      <c r="A43" s="7"/>
      <c r="B43" s="8"/>
      <c r="C43" s="7"/>
      <c r="D43" s="7"/>
      <c r="E43" s="7"/>
      <c r="F43" s="7"/>
      <c r="G43" s="9"/>
      <c r="H43" s="8"/>
      <c r="I43" s="7"/>
      <c r="J43" s="9"/>
      <c r="K43" s="7">
        <v>21</v>
      </c>
      <c r="L43" s="7" t="s">
        <v>31</v>
      </c>
      <c r="M43" s="7"/>
      <c r="N43" s="10" t="str">
        <f>IF(OR(G43="",J43=""),"",J43-G43)</f>
        <v/>
      </c>
      <c r="O43" s="10" t="str">
        <f>IF(N43="","",ROUND(IF(L43="Sí",J43,MAX(0,N43))*100/(100+K43),2))</f>
        <v/>
      </c>
      <c r="P43" s="10" t="str">
        <f>IF(O43="","",ROUND(O43*K43/100,2))</f>
        <v/>
      </c>
      <c r="Q43" s="11" t="str">
        <f>IF(H43="","","T"&amp;ROUNDUP(MONTH(H43)/3,0))</f>
        <v/>
      </c>
      <c r="R43" s="7"/>
    </row>
    <row r="44" spans="1:18" x14ac:dyDescent="0.25">
      <c r="A44" s="7"/>
      <c r="B44" s="8"/>
      <c r="C44" s="7"/>
      <c r="D44" s="7"/>
      <c r="E44" s="7"/>
      <c r="F44" s="7"/>
      <c r="G44" s="9"/>
      <c r="H44" s="8"/>
      <c r="I44" s="7"/>
      <c r="J44" s="9"/>
      <c r="K44" s="7">
        <v>21</v>
      </c>
      <c r="L44" s="7" t="s">
        <v>31</v>
      </c>
      <c r="M44" s="7"/>
      <c r="N44" s="10" t="str">
        <f>IF(OR(G44="",J44=""),"",J44-G44)</f>
        <v/>
      </c>
      <c r="O44" s="10" t="str">
        <f>IF(N44="","",ROUND(IF(L44="Sí",J44,MAX(0,N44))*100/(100+K44),2))</f>
        <v/>
      </c>
      <c r="P44" s="10" t="str">
        <f>IF(O44="","",ROUND(O44*K44/100,2))</f>
        <v/>
      </c>
      <c r="Q44" s="11" t="str">
        <f>IF(H44="","","T"&amp;ROUNDUP(MONTH(H44)/3,0))</f>
        <v/>
      </c>
      <c r="R44" s="7"/>
    </row>
    <row r="45" spans="1:18" x14ac:dyDescent="0.25">
      <c r="A45" s="7"/>
      <c r="B45" s="8"/>
      <c r="C45" s="7"/>
      <c r="D45" s="7"/>
      <c r="E45" s="7"/>
      <c r="F45" s="7"/>
      <c r="G45" s="9"/>
      <c r="H45" s="8"/>
      <c r="I45" s="7"/>
      <c r="J45" s="9"/>
      <c r="K45" s="7">
        <v>21</v>
      </c>
      <c r="L45" s="7" t="s">
        <v>31</v>
      </c>
      <c r="M45" s="7"/>
      <c r="N45" s="10" t="str">
        <f>IF(OR(G45="",J45=""),"",J45-G45)</f>
        <v/>
      </c>
      <c r="O45" s="10" t="str">
        <f>IF(N45="","",ROUND(IF(L45="Sí",J45,MAX(0,N45))*100/(100+K45),2))</f>
        <v/>
      </c>
      <c r="P45" s="10" t="str">
        <f>IF(O45="","",ROUND(O45*K45/100,2))</f>
        <v/>
      </c>
      <c r="Q45" s="11" t="str">
        <f>IF(H45="","","T"&amp;ROUNDUP(MONTH(H45)/3,0))</f>
        <v/>
      </c>
      <c r="R45" s="7"/>
    </row>
    <row r="46" spans="1:18" x14ac:dyDescent="0.25">
      <c r="A46" s="7"/>
      <c r="B46" s="8"/>
      <c r="C46" s="7"/>
      <c r="D46" s="7"/>
      <c r="E46" s="7"/>
      <c r="F46" s="7"/>
      <c r="G46" s="9"/>
      <c r="H46" s="8"/>
      <c r="I46" s="7"/>
      <c r="J46" s="9"/>
      <c r="K46" s="7">
        <v>21</v>
      </c>
      <c r="L46" s="7" t="s">
        <v>31</v>
      </c>
      <c r="M46" s="7"/>
      <c r="N46" s="10" t="str">
        <f>IF(OR(G46="",J46=""),"",J46-G46)</f>
        <v/>
      </c>
      <c r="O46" s="10" t="str">
        <f>IF(N46="","",ROUND(IF(L46="Sí",J46,MAX(0,N46))*100/(100+K46),2))</f>
        <v/>
      </c>
      <c r="P46" s="10" t="str">
        <f>IF(O46="","",ROUND(O46*K46/100,2))</f>
        <v/>
      </c>
      <c r="Q46" s="11" t="str">
        <f>IF(H46="","","T"&amp;ROUNDUP(MONTH(H46)/3,0))</f>
        <v/>
      </c>
      <c r="R46" s="7"/>
    </row>
    <row r="47" spans="1:18" x14ac:dyDescent="0.25">
      <c r="A47" s="7"/>
      <c r="B47" s="8"/>
      <c r="C47" s="7"/>
      <c r="D47" s="7"/>
      <c r="E47" s="7"/>
      <c r="F47" s="7"/>
      <c r="G47" s="9"/>
      <c r="H47" s="8"/>
      <c r="I47" s="7"/>
      <c r="J47" s="9"/>
      <c r="K47" s="7">
        <v>21</v>
      </c>
      <c r="L47" s="7" t="s">
        <v>31</v>
      </c>
      <c r="M47" s="7"/>
      <c r="N47" s="10" t="str">
        <f>IF(OR(G47="",J47=""),"",J47-G47)</f>
        <v/>
      </c>
      <c r="O47" s="10" t="str">
        <f>IF(N47="","",ROUND(IF(L47="Sí",J47,MAX(0,N47))*100/(100+K47),2))</f>
        <v/>
      </c>
      <c r="P47" s="10" t="str">
        <f>IF(O47="","",ROUND(O47*K47/100,2))</f>
        <v/>
      </c>
      <c r="Q47" s="11" t="str">
        <f>IF(H47="","","T"&amp;ROUNDUP(MONTH(H47)/3,0))</f>
        <v/>
      </c>
      <c r="R47" s="7"/>
    </row>
    <row r="48" spans="1:18" x14ac:dyDescent="0.25">
      <c r="A48" s="7"/>
      <c r="B48" s="8"/>
      <c r="C48" s="7"/>
      <c r="D48" s="7"/>
      <c r="E48" s="7"/>
      <c r="F48" s="7"/>
      <c r="G48" s="9"/>
      <c r="H48" s="8"/>
      <c r="I48" s="7"/>
      <c r="J48" s="9"/>
      <c r="K48" s="7">
        <v>21</v>
      </c>
      <c r="L48" s="7" t="s">
        <v>31</v>
      </c>
      <c r="M48" s="7"/>
      <c r="N48" s="10" t="str">
        <f>IF(OR(G48="",J48=""),"",J48-G48)</f>
        <v/>
      </c>
      <c r="O48" s="10" t="str">
        <f>IF(N48="","",ROUND(IF(L48="Sí",J48,MAX(0,N48))*100/(100+K48),2))</f>
        <v/>
      </c>
      <c r="P48" s="10" t="str">
        <f>IF(O48="","",ROUND(O48*K48/100,2))</f>
        <v/>
      </c>
      <c r="Q48" s="11" t="str">
        <f>IF(H48="","","T"&amp;ROUNDUP(MONTH(H48)/3,0))</f>
        <v/>
      </c>
      <c r="R48" s="7"/>
    </row>
    <row r="49" spans="1:18" x14ac:dyDescent="0.25">
      <c r="A49" s="7"/>
      <c r="B49" s="8"/>
      <c r="C49" s="7"/>
      <c r="D49" s="7"/>
      <c r="E49" s="7"/>
      <c r="F49" s="7"/>
      <c r="G49" s="9"/>
      <c r="H49" s="8"/>
      <c r="I49" s="7"/>
      <c r="J49" s="9"/>
      <c r="K49" s="7">
        <v>21</v>
      </c>
      <c r="L49" s="7" t="s">
        <v>31</v>
      </c>
      <c r="M49" s="7"/>
      <c r="N49" s="10" t="str">
        <f>IF(OR(G49="",J49=""),"",J49-G49)</f>
        <v/>
      </c>
      <c r="O49" s="10" t="str">
        <f>IF(N49="","",ROUND(IF(L49="Sí",J49,MAX(0,N49))*100/(100+K49),2))</f>
        <v/>
      </c>
      <c r="P49" s="10" t="str">
        <f>IF(O49="","",ROUND(O49*K49/100,2))</f>
        <v/>
      </c>
      <c r="Q49" s="11" t="str">
        <f>IF(H49="","","T"&amp;ROUNDUP(MONTH(H49)/3,0))</f>
        <v/>
      </c>
      <c r="R49" s="7"/>
    </row>
    <row r="50" spans="1:18" x14ac:dyDescent="0.25">
      <c r="A50" s="7"/>
      <c r="B50" s="8"/>
      <c r="C50" s="7"/>
      <c r="D50" s="7"/>
      <c r="E50" s="7"/>
      <c r="F50" s="7"/>
      <c r="G50" s="9"/>
      <c r="H50" s="8"/>
      <c r="I50" s="7"/>
      <c r="J50" s="9"/>
      <c r="K50" s="7">
        <v>21</v>
      </c>
      <c r="L50" s="7" t="s">
        <v>31</v>
      </c>
      <c r="M50" s="7"/>
      <c r="N50" s="10" t="str">
        <f>IF(OR(G50="",J50=""),"",J50-G50)</f>
        <v/>
      </c>
      <c r="O50" s="10" t="str">
        <f>IF(N50="","",ROUND(IF(L50="Sí",J50,MAX(0,N50))*100/(100+K50),2))</f>
        <v/>
      </c>
      <c r="P50" s="10" t="str">
        <f>IF(O50="","",ROUND(O50*K50/100,2))</f>
        <v/>
      </c>
      <c r="Q50" s="11" t="str">
        <f>IF(H50="","","T"&amp;ROUNDUP(MONTH(H50)/3,0))</f>
        <v/>
      </c>
      <c r="R50" s="7"/>
    </row>
    <row r="51" spans="1:18" x14ac:dyDescent="0.25">
      <c r="A51" s="7"/>
      <c r="B51" s="8"/>
      <c r="C51" s="7"/>
      <c r="D51" s="7"/>
      <c r="E51" s="7"/>
      <c r="F51" s="7"/>
      <c r="G51" s="9"/>
      <c r="H51" s="8"/>
      <c r="I51" s="7"/>
      <c r="J51" s="9"/>
      <c r="K51" s="7">
        <v>21</v>
      </c>
      <c r="L51" s="7" t="s">
        <v>31</v>
      </c>
      <c r="M51" s="7"/>
      <c r="N51" s="10" t="str">
        <f>IF(OR(G51="",J51=""),"",J51-G51)</f>
        <v/>
      </c>
      <c r="O51" s="10" t="str">
        <f>IF(N51="","",ROUND(IF(L51="Sí",J51,MAX(0,N51))*100/(100+K51),2))</f>
        <v/>
      </c>
      <c r="P51" s="10" t="str">
        <f>IF(O51="","",ROUND(O51*K51/100,2))</f>
        <v/>
      </c>
      <c r="Q51" s="11" t="str">
        <f>IF(H51="","","T"&amp;ROUNDUP(MONTH(H51)/3,0))</f>
        <v/>
      </c>
      <c r="R51" s="7"/>
    </row>
    <row r="52" spans="1:18" x14ac:dyDescent="0.25">
      <c r="A52" s="7"/>
      <c r="B52" s="8"/>
      <c r="C52" s="7"/>
      <c r="D52" s="7"/>
      <c r="E52" s="7"/>
      <c r="F52" s="7"/>
      <c r="G52" s="9"/>
      <c r="H52" s="8"/>
      <c r="I52" s="7"/>
      <c r="J52" s="9"/>
      <c r="K52" s="7">
        <v>21</v>
      </c>
      <c r="L52" s="7" t="s">
        <v>31</v>
      </c>
      <c r="M52" s="7"/>
      <c r="N52" s="10" t="str">
        <f>IF(OR(G52="",J52=""),"",J52-G52)</f>
        <v/>
      </c>
      <c r="O52" s="10" t="str">
        <f>IF(N52="","",ROUND(IF(L52="Sí",J52,MAX(0,N52))*100/(100+K52),2))</f>
        <v/>
      </c>
      <c r="P52" s="10" t="str">
        <f>IF(O52="","",ROUND(O52*K52/100,2))</f>
        <v/>
      </c>
      <c r="Q52" s="11" t="str">
        <f>IF(H52="","","T"&amp;ROUNDUP(MONTH(H52)/3,0))</f>
        <v/>
      </c>
      <c r="R52" s="7"/>
    </row>
    <row r="53" spans="1:18" x14ac:dyDescent="0.25">
      <c r="A53" s="7"/>
      <c r="B53" s="8"/>
      <c r="C53" s="7"/>
      <c r="D53" s="7"/>
      <c r="E53" s="7"/>
      <c r="F53" s="7"/>
      <c r="G53" s="9"/>
      <c r="H53" s="8"/>
      <c r="I53" s="7"/>
      <c r="J53" s="9"/>
      <c r="K53" s="7">
        <v>21</v>
      </c>
      <c r="L53" s="7" t="s">
        <v>31</v>
      </c>
      <c r="M53" s="7"/>
      <c r="N53" s="10" t="str">
        <f>IF(OR(G53="",J53=""),"",J53-G53)</f>
        <v/>
      </c>
      <c r="O53" s="10" t="str">
        <f>IF(N53="","",ROUND(IF(L53="Sí",J53,MAX(0,N53))*100/(100+K53),2))</f>
        <v/>
      </c>
      <c r="P53" s="10" t="str">
        <f>IF(O53="","",ROUND(O53*K53/100,2))</f>
        <v/>
      </c>
      <c r="Q53" s="11" t="str">
        <f>IF(H53="","","T"&amp;ROUNDUP(MONTH(H53)/3,0))</f>
        <v/>
      </c>
      <c r="R53" s="7"/>
    </row>
    <row r="54" spans="1:18" x14ac:dyDescent="0.25">
      <c r="A54" s="7"/>
      <c r="B54" s="8"/>
      <c r="C54" s="7"/>
      <c r="D54" s="7"/>
      <c r="E54" s="7"/>
      <c r="F54" s="7"/>
      <c r="G54" s="9"/>
      <c r="H54" s="8"/>
      <c r="I54" s="7"/>
      <c r="J54" s="9"/>
      <c r="K54" s="7">
        <v>21</v>
      </c>
      <c r="L54" s="7" t="s">
        <v>31</v>
      </c>
      <c r="M54" s="7"/>
      <c r="N54" s="10" t="str">
        <f>IF(OR(G54="",J54=""),"",J54-G54)</f>
        <v/>
      </c>
      <c r="O54" s="10" t="str">
        <f>IF(N54="","",ROUND(IF(L54="Sí",J54,MAX(0,N54))*100/(100+K54),2))</f>
        <v/>
      </c>
      <c r="P54" s="10" t="str">
        <f>IF(O54="","",ROUND(O54*K54/100,2))</f>
        <v/>
      </c>
      <c r="Q54" s="11" t="str">
        <f>IF(H54="","","T"&amp;ROUNDUP(MONTH(H54)/3,0))</f>
        <v/>
      </c>
      <c r="R54" s="7"/>
    </row>
    <row r="55" spans="1:18" x14ac:dyDescent="0.25">
      <c r="A55" s="7"/>
      <c r="B55" s="8"/>
      <c r="C55" s="7"/>
      <c r="D55" s="7"/>
      <c r="E55" s="7"/>
      <c r="F55" s="7"/>
      <c r="G55" s="9"/>
      <c r="H55" s="8"/>
      <c r="I55" s="7"/>
      <c r="J55" s="9"/>
      <c r="K55" s="7">
        <v>21</v>
      </c>
      <c r="L55" s="7" t="s">
        <v>31</v>
      </c>
      <c r="M55" s="7"/>
      <c r="N55" s="10" t="str">
        <f>IF(OR(G55="",J55=""),"",J55-G55)</f>
        <v/>
      </c>
      <c r="O55" s="10" t="str">
        <f>IF(N55="","",ROUND(IF(L55="Sí",J55,MAX(0,N55))*100/(100+K55),2))</f>
        <v/>
      </c>
      <c r="P55" s="10" t="str">
        <f>IF(O55="","",ROUND(O55*K55/100,2))</f>
        <v/>
      </c>
      <c r="Q55" s="11" t="str">
        <f>IF(H55="","","T"&amp;ROUNDUP(MONTH(H55)/3,0))</f>
        <v/>
      </c>
      <c r="R55" s="7"/>
    </row>
    <row r="56" spans="1:18" x14ac:dyDescent="0.25">
      <c r="A56" s="7"/>
      <c r="B56" s="8"/>
      <c r="C56" s="7"/>
      <c r="D56" s="7"/>
      <c r="E56" s="7"/>
      <c r="F56" s="7"/>
      <c r="G56" s="9"/>
      <c r="H56" s="8"/>
      <c r="I56" s="7"/>
      <c r="J56" s="9"/>
      <c r="K56" s="7">
        <v>21</v>
      </c>
      <c r="L56" s="7" t="s">
        <v>31</v>
      </c>
      <c r="M56" s="7"/>
      <c r="N56" s="10" t="str">
        <f>IF(OR(G56="",J56=""),"",J56-G56)</f>
        <v/>
      </c>
      <c r="O56" s="10" t="str">
        <f>IF(N56="","",ROUND(IF(L56="Sí",J56,MAX(0,N56))*100/(100+K56),2))</f>
        <v/>
      </c>
      <c r="P56" s="10" t="str">
        <f>IF(O56="","",ROUND(O56*K56/100,2))</f>
        <v/>
      </c>
      <c r="Q56" s="11" t="str">
        <f>IF(H56="","","T"&amp;ROUNDUP(MONTH(H56)/3,0))</f>
        <v/>
      </c>
      <c r="R56" s="7"/>
    </row>
    <row r="57" spans="1:18" x14ac:dyDescent="0.25">
      <c r="A57" s="7"/>
      <c r="B57" s="8"/>
      <c r="C57" s="7"/>
      <c r="D57" s="7"/>
      <c r="E57" s="7"/>
      <c r="F57" s="7"/>
      <c r="G57" s="9"/>
      <c r="H57" s="8"/>
      <c r="I57" s="7"/>
      <c r="J57" s="9"/>
      <c r="K57" s="7">
        <v>21</v>
      </c>
      <c r="L57" s="7" t="s">
        <v>31</v>
      </c>
      <c r="M57" s="7"/>
      <c r="N57" s="10" t="str">
        <f>IF(OR(G57="",J57=""),"",J57-G57)</f>
        <v/>
      </c>
      <c r="O57" s="10" t="str">
        <f>IF(N57="","",ROUND(IF(L57="Sí",J57,MAX(0,N57))*100/(100+K57),2))</f>
        <v/>
      </c>
      <c r="P57" s="10" t="str">
        <f>IF(O57="","",ROUND(O57*K57/100,2))</f>
        <v/>
      </c>
      <c r="Q57" s="11" t="str">
        <f>IF(H57="","","T"&amp;ROUNDUP(MONTH(H57)/3,0))</f>
        <v/>
      </c>
      <c r="R57" s="7"/>
    </row>
    <row r="58" spans="1:18" x14ac:dyDescent="0.25">
      <c r="A58" s="7"/>
      <c r="B58" s="8"/>
      <c r="C58" s="7"/>
      <c r="D58" s="7"/>
      <c r="E58" s="7"/>
      <c r="F58" s="7"/>
      <c r="G58" s="9"/>
      <c r="H58" s="8"/>
      <c r="I58" s="7"/>
      <c r="J58" s="9"/>
      <c r="K58" s="7">
        <v>21</v>
      </c>
      <c r="L58" s="7" t="s">
        <v>31</v>
      </c>
      <c r="M58" s="7"/>
      <c r="N58" s="10" t="str">
        <f>IF(OR(G58="",J58=""),"",J58-G58)</f>
        <v/>
      </c>
      <c r="O58" s="10" t="str">
        <f>IF(N58="","",ROUND(IF(L58="Sí",J58,MAX(0,N58))*100/(100+K58),2))</f>
        <v/>
      </c>
      <c r="P58" s="10" t="str">
        <f>IF(O58="","",ROUND(O58*K58/100,2))</f>
        <v/>
      </c>
      <c r="Q58" s="11" t="str">
        <f>IF(H58="","","T"&amp;ROUNDUP(MONTH(H58)/3,0))</f>
        <v/>
      </c>
      <c r="R58" s="7"/>
    </row>
    <row r="59" spans="1:18" x14ac:dyDescent="0.25">
      <c r="A59" s="7"/>
      <c r="B59" s="8"/>
      <c r="C59" s="7"/>
      <c r="D59" s="7"/>
      <c r="E59" s="7"/>
      <c r="F59" s="7"/>
      <c r="G59" s="9"/>
      <c r="H59" s="8"/>
      <c r="I59" s="7"/>
      <c r="J59" s="9"/>
      <c r="K59" s="7">
        <v>21</v>
      </c>
      <c r="L59" s="7" t="s">
        <v>31</v>
      </c>
      <c r="M59" s="7"/>
      <c r="N59" s="10" t="str">
        <f>IF(OR(G59="",J59=""),"",J59-G59)</f>
        <v/>
      </c>
      <c r="O59" s="10" t="str">
        <f>IF(N59="","",ROUND(IF(L59="Sí",J59,MAX(0,N59))*100/(100+K59),2))</f>
        <v/>
      </c>
      <c r="P59" s="10" t="str">
        <f>IF(O59="","",ROUND(O59*K59/100,2))</f>
        <v/>
      </c>
      <c r="Q59" s="11" t="str">
        <f>IF(H59="","","T"&amp;ROUNDUP(MONTH(H59)/3,0))</f>
        <v/>
      </c>
      <c r="R59" s="7"/>
    </row>
    <row r="60" spans="1:18" x14ac:dyDescent="0.25">
      <c r="A60" s="7"/>
      <c r="B60" s="8"/>
      <c r="C60" s="7"/>
      <c r="D60" s="7"/>
      <c r="E60" s="7"/>
      <c r="F60" s="7"/>
      <c r="G60" s="9"/>
      <c r="H60" s="8"/>
      <c r="I60" s="7"/>
      <c r="J60" s="9"/>
      <c r="K60" s="7">
        <v>21</v>
      </c>
      <c r="L60" s="7" t="s">
        <v>31</v>
      </c>
      <c r="M60" s="7"/>
      <c r="N60" s="10" t="str">
        <f>IF(OR(G60="",J60=""),"",J60-G60)</f>
        <v/>
      </c>
      <c r="O60" s="10" t="str">
        <f>IF(N60="","",ROUND(IF(L60="Sí",J60,MAX(0,N60))*100/(100+K60),2))</f>
        <v/>
      </c>
      <c r="P60" s="10" t="str">
        <f>IF(O60="","",ROUND(O60*K60/100,2))</f>
        <v/>
      </c>
      <c r="Q60" s="11" t="str">
        <f>IF(H60="","","T"&amp;ROUNDUP(MONTH(H60)/3,0))</f>
        <v/>
      </c>
      <c r="R60" s="7"/>
    </row>
    <row r="61" spans="1:18" x14ac:dyDescent="0.25">
      <c r="A61" s="7"/>
      <c r="B61" s="8"/>
      <c r="C61" s="7"/>
      <c r="D61" s="7"/>
      <c r="E61" s="7"/>
      <c r="F61" s="7"/>
      <c r="G61" s="9"/>
      <c r="H61" s="8"/>
      <c r="I61" s="7"/>
      <c r="J61" s="9"/>
      <c r="K61" s="7">
        <v>21</v>
      </c>
      <c r="L61" s="7" t="s">
        <v>31</v>
      </c>
      <c r="M61" s="7"/>
      <c r="N61" s="10" t="str">
        <f>IF(OR(G61="",J61=""),"",J61-G61)</f>
        <v/>
      </c>
      <c r="O61" s="10" t="str">
        <f>IF(N61="","",ROUND(IF(L61="Sí",J61,MAX(0,N61))*100/(100+K61),2))</f>
        <v/>
      </c>
      <c r="P61" s="10" t="str">
        <f>IF(O61="","",ROUND(O61*K61/100,2))</f>
        <v/>
      </c>
      <c r="Q61" s="11" t="str">
        <f>IF(H61="","","T"&amp;ROUNDUP(MONTH(H61)/3,0))</f>
        <v/>
      </c>
      <c r="R61" s="7"/>
    </row>
    <row r="62" spans="1:18" x14ac:dyDescent="0.25">
      <c r="A62" s="7"/>
      <c r="B62" s="8"/>
      <c r="C62" s="7"/>
      <c r="D62" s="7"/>
      <c r="E62" s="7"/>
      <c r="F62" s="7"/>
      <c r="G62" s="9"/>
      <c r="H62" s="8"/>
      <c r="I62" s="7"/>
      <c r="J62" s="9"/>
      <c r="K62" s="7">
        <v>21</v>
      </c>
      <c r="L62" s="7" t="s">
        <v>31</v>
      </c>
      <c r="M62" s="7"/>
      <c r="N62" s="10" t="str">
        <f>IF(OR(G62="",J62=""),"",J62-G62)</f>
        <v/>
      </c>
      <c r="O62" s="10" t="str">
        <f>IF(N62="","",ROUND(IF(L62="Sí",J62,MAX(0,N62))*100/(100+K62),2))</f>
        <v/>
      </c>
      <c r="P62" s="10" t="str">
        <f>IF(O62="","",ROUND(O62*K62/100,2))</f>
        <v/>
      </c>
      <c r="Q62" s="11" t="str">
        <f>IF(H62="","","T"&amp;ROUNDUP(MONTH(H62)/3,0))</f>
        <v/>
      </c>
      <c r="R62" s="7"/>
    </row>
    <row r="63" spans="1:18" x14ac:dyDescent="0.25">
      <c r="A63" s="7"/>
      <c r="B63" s="8"/>
      <c r="C63" s="7"/>
      <c r="D63" s="7"/>
      <c r="E63" s="7"/>
      <c r="F63" s="7"/>
      <c r="G63" s="9"/>
      <c r="H63" s="8"/>
      <c r="I63" s="7"/>
      <c r="J63" s="9"/>
      <c r="K63" s="7">
        <v>21</v>
      </c>
      <c r="L63" s="7" t="s">
        <v>31</v>
      </c>
      <c r="M63" s="7"/>
      <c r="N63" s="10" t="str">
        <f>IF(OR(G63="",J63=""),"",J63-G63)</f>
        <v/>
      </c>
      <c r="O63" s="10" t="str">
        <f>IF(N63="","",ROUND(IF(L63="Sí",J63,MAX(0,N63))*100/(100+K63),2))</f>
        <v/>
      </c>
      <c r="P63" s="10" t="str">
        <f>IF(O63="","",ROUND(O63*K63/100,2))</f>
        <v/>
      </c>
      <c r="Q63" s="11" t="str">
        <f>IF(H63="","","T"&amp;ROUNDUP(MONTH(H63)/3,0))</f>
        <v/>
      </c>
      <c r="R63" s="7"/>
    </row>
    <row r="64" spans="1:18" x14ac:dyDescent="0.25">
      <c r="A64" s="7"/>
      <c r="B64" s="8"/>
      <c r="C64" s="7"/>
      <c r="D64" s="7"/>
      <c r="E64" s="7"/>
      <c r="F64" s="7"/>
      <c r="G64" s="9"/>
      <c r="H64" s="8"/>
      <c r="I64" s="7"/>
      <c r="J64" s="9"/>
      <c r="K64" s="7">
        <v>21</v>
      </c>
      <c r="L64" s="7" t="s">
        <v>31</v>
      </c>
      <c r="M64" s="7"/>
      <c r="N64" s="10" t="str">
        <f>IF(OR(G64="",J64=""),"",J64-G64)</f>
        <v/>
      </c>
      <c r="O64" s="10" t="str">
        <f>IF(N64="","",ROUND(IF(L64="Sí",J64,MAX(0,N64))*100/(100+K64),2))</f>
        <v/>
      </c>
      <c r="P64" s="10" t="str">
        <f>IF(O64="","",ROUND(O64*K64/100,2))</f>
        <v/>
      </c>
      <c r="Q64" s="11" t="str">
        <f>IF(H64="","","T"&amp;ROUNDUP(MONTH(H64)/3,0))</f>
        <v/>
      </c>
      <c r="R64" s="7"/>
    </row>
    <row r="65" spans="1:18" x14ac:dyDescent="0.25">
      <c r="A65" s="7"/>
      <c r="B65" s="8"/>
      <c r="C65" s="7"/>
      <c r="D65" s="7"/>
      <c r="E65" s="7"/>
      <c r="F65" s="7"/>
      <c r="G65" s="9"/>
      <c r="H65" s="8"/>
      <c r="I65" s="7"/>
      <c r="J65" s="9"/>
      <c r="K65" s="7">
        <v>21</v>
      </c>
      <c r="L65" s="7" t="s">
        <v>31</v>
      </c>
      <c r="M65" s="7"/>
      <c r="N65" s="10" t="str">
        <f>IF(OR(G65="",J65=""),"",J65-G65)</f>
        <v/>
      </c>
      <c r="O65" s="10" t="str">
        <f>IF(N65="","",ROUND(IF(L65="Sí",J65,MAX(0,N65))*100/(100+K65),2))</f>
        <v/>
      </c>
      <c r="P65" s="10" t="str">
        <f>IF(O65="","",ROUND(O65*K65/100,2))</f>
        <v/>
      </c>
      <c r="Q65" s="11" t="str">
        <f>IF(H65="","","T"&amp;ROUNDUP(MONTH(H65)/3,0))</f>
        <v/>
      </c>
      <c r="R65" s="7"/>
    </row>
    <row r="66" spans="1:18" x14ac:dyDescent="0.25">
      <c r="A66" s="7"/>
      <c r="B66" s="8"/>
      <c r="C66" s="7"/>
      <c r="D66" s="7"/>
      <c r="E66" s="7"/>
      <c r="F66" s="7"/>
      <c r="G66" s="9"/>
      <c r="H66" s="8"/>
      <c r="I66" s="7"/>
      <c r="J66" s="9"/>
      <c r="K66" s="7">
        <v>21</v>
      </c>
      <c r="L66" s="7" t="s">
        <v>31</v>
      </c>
      <c r="M66" s="7"/>
      <c r="N66" s="10" t="str">
        <f>IF(OR(G66="",J66=""),"",J66-G66)</f>
        <v/>
      </c>
      <c r="O66" s="10" t="str">
        <f>IF(N66="","",ROUND(IF(L66="Sí",J66,MAX(0,N66))*100/(100+K66),2))</f>
        <v/>
      </c>
      <c r="P66" s="10" t="str">
        <f>IF(O66="","",ROUND(O66*K66/100,2))</f>
        <v/>
      </c>
      <c r="Q66" s="11" t="str">
        <f>IF(H66="","","T"&amp;ROUNDUP(MONTH(H66)/3,0))</f>
        <v/>
      </c>
      <c r="R66" s="7"/>
    </row>
    <row r="67" spans="1:18" x14ac:dyDescent="0.25">
      <c r="A67" s="7"/>
      <c r="B67" s="8"/>
      <c r="C67" s="7"/>
      <c r="D67" s="7"/>
      <c r="E67" s="7"/>
      <c r="F67" s="7"/>
      <c r="G67" s="9"/>
      <c r="H67" s="8"/>
      <c r="I67" s="7"/>
      <c r="J67" s="9"/>
      <c r="K67" s="7">
        <v>21</v>
      </c>
      <c r="L67" s="7" t="s">
        <v>31</v>
      </c>
      <c r="M67" s="7"/>
      <c r="N67" s="10" t="str">
        <f>IF(OR(G67="",J67=""),"",J67-G67)</f>
        <v/>
      </c>
      <c r="O67" s="10" t="str">
        <f>IF(N67="","",ROUND(IF(L67="Sí",J67,MAX(0,N67))*100/(100+K67),2))</f>
        <v/>
      </c>
      <c r="P67" s="10" t="str">
        <f>IF(O67="","",ROUND(O67*K67/100,2))</f>
        <v/>
      </c>
      <c r="Q67" s="11" t="str">
        <f>IF(H67="","","T"&amp;ROUNDUP(MONTH(H67)/3,0))</f>
        <v/>
      </c>
      <c r="R67" s="7"/>
    </row>
    <row r="68" spans="1:18" x14ac:dyDescent="0.25">
      <c r="A68" s="7"/>
      <c r="B68" s="8"/>
      <c r="C68" s="7"/>
      <c r="D68" s="7"/>
      <c r="E68" s="7"/>
      <c r="F68" s="7"/>
      <c r="G68" s="9"/>
      <c r="H68" s="8"/>
      <c r="I68" s="7"/>
      <c r="J68" s="9"/>
      <c r="K68" s="7">
        <v>21</v>
      </c>
      <c r="L68" s="7" t="s">
        <v>31</v>
      </c>
      <c r="M68" s="7"/>
      <c r="N68" s="10" t="str">
        <f>IF(OR(G68="",J68=""),"",J68-G68)</f>
        <v/>
      </c>
      <c r="O68" s="10" t="str">
        <f>IF(N68="","",ROUND(IF(L68="Sí",J68,MAX(0,N68))*100/(100+K68),2))</f>
        <v/>
      </c>
      <c r="P68" s="10" t="str">
        <f>IF(O68="","",ROUND(O68*K68/100,2))</f>
        <v/>
      </c>
      <c r="Q68" s="11" t="str">
        <f>IF(H68="","","T"&amp;ROUNDUP(MONTH(H68)/3,0))</f>
        <v/>
      </c>
      <c r="R68" s="7"/>
    </row>
    <row r="69" spans="1:18" x14ac:dyDescent="0.25">
      <c r="A69" s="7"/>
      <c r="B69" s="8"/>
      <c r="C69" s="7"/>
      <c r="D69" s="7"/>
      <c r="E69" s="7"/>
      <c r="F69" s="7"/>
      <c r="G69" s="9"/>
      <c r="H69" s="8"/>
      <c r="I69" s="7"/>
      <c r="J69" s="9"/>
      <c r="K69" s="7">
        <v>21</v>
      </c>
      <c r="L69" s="7" t="s">
        <v>31</v>
      </c>
      <c r="M69" s="7"/>
      <c r="N69" s="10" t="str">
        <f>IF(OR(G69="",J69=""),"",J69-G69)</f>
        <v/>
      </c>
      <c r="O69" s="10" t="str">
        <f>IF(N69="","",ROUND(IF(L69="Sí",J69,MAX(0,N69))*100/(100+K69),2))</f>
        <v/>
      </c>
      <c r="P69" s="10" t="str">
        <f>IF(O69="","",ROUND(O69*K69/100,2))</f>
        <v/>
      </c>
      <c r="Q69" s="11" t="str">
        <f>IF(H69="","","T"&amp;ROUNDUP(MONTH(H69)/3,0))</f>
        <v/>
      </c>
      <c r="R69" s="7"/>
    </row>
    <row r="70" spans="1:18" x14ac:dyDescent="0.25">
      <c r="A70" s="7"/>
      <c r="B70" s="8"/>
      <c r="C70" s="7"/>
      <c r="D70" s="7"/>
      <c r="E70" s="7"/>
      <c r="F70" s="7"/>
      <c r="G70" s="9"/>
      <c r="H70" s="8"/>
      <c r="I70" s="7"/>
      <c r="J70" s="9"/>
      <c r="K70" s="7">
        <v>21</v>
      </c>
      <c r="L70" s="7" t="s">
        <v>31</v>
      </c>
      <c r="M70" s="7"/>
      <c r="N70" s="10" t="str">
        <f>IF(OR(G70="",J70=""),"",J70-G70)</f>
        <v/>
      </c>
      <c r="O70" s="10" t="str">
        <f>IF(N70="","",ROUND(IF(L70="Sí",J70,MAX(0,N70))*100/(100+K70),2))</f>
        <v/>
      </c>
      <c r="P70" s="10" t="str">
        <f>IF(O70="","",ROUND(O70*K70/100,2))</f>
        <v/>
      </c>
      <c r="Q70" s="11" t="str">
        <f>IF(H70="","","T"&amp;ROUNDUP(MONTH(H70)/3,0))</f>
        <v/>
      </c>
      <c r="R70" s="7"/>
    </row>
    <row r="71" spans="1:18" x14ac:dyDescent="0.25">
      <c r="A71" s="7"/>
      <c r="B71" s="8"/>
      <c r="C71" s="7"/>
      <c r="D71" s="7"/>
      <c r="E71" s="7"/>
      <c r="F71" s="7"/>
      <c r="G71" s="9"/>
      <c r="H71" s="8"/>
      <c r="I71" s="7"/>
      <c r="J71" s="9"/>
      <c r="K71" s="7">
        <v>21</v>
      </c>
      <c r="L71" s="7" t="s">
        <v>31</v>
      </c>
      <c r="M71" s="7"/>
      <c r="N71" s="10" t="str">
        <f>IF(OR(G71="",J71=""),"",J71-G71)</f>
        <v/>
      </c>
      <c r="O71" s="10" t="str">
        <f>IF(N71="","",ROUND(IF(L71="Sí",J71,MAX(0,N71))*100/(100+K71),2))</f>
        <v/>
      </c>
      <c r="P71" s="10" t="str">
        <f>IF(O71="","",ROUND(O71*K71/100,2))</f>
        <v/>
      </c>
      <c r="Q71" s="11" t="str">
        <f>IF(H71="","","T"&amp;ROUNDUP(MONTH(H71)/3,0))</f>
        <v/>
      </c>
      <c r="R71" s="7"/>
    </row>
    <row r="72" spans="1:18" x14ac:dyDescent="0.25">
      <c r="A72" s="7"/>
      <c r="B72" s="8"/>
      <c r="C72" s="7"/>
      <c r="D72" s="7"/>
      <c r="E72" s="7"/>
      <c r="F72" s="7"/>
      <c r="G72" s="9"/>
      <c r="H72" s="8"/>
      <c r="I72" s="7"/>
      <c r="J72" s="9"/>
      <c r="K72" s="7">
        <v>21</v>
      </c>
      <c r="L72" s="7" t="s">
        <v>31</v>
      </c>
      <c r="M72" s="7"/>
      <c r="N72" s="10" t="str">
        <f>IF(OR(G72="",J72=""),"",J72-G72)</f>
        <v/>
      </c>
      <c r="O72" s="10" t="str">
        <f>IF(N72="","",ROUND(IF(L72="Sí",J72,MAX(0,N72))*100/(100+K72),2))</f>
        <v/>
      </c>
      <c r="P72" s="10" t="str">
        <f>IF(O72="","",ROUND(O72*K72/100,2))</f>
        <v/>
      </c>
      <c r="Q72" s="11" t="str">
        <f>IF(H72="","","T"&amp;ROUNDUP(MONTH(H72)/3,0))</f>
        <v/>
      </c>
      <c r="R72" s="7"/>
    </row>
    <row r="73" spans="1:18" x14ac:dyDescent="0.25">
      <c r="A73" s="7"/>
      <c r="B73" s="8"/>
      <c r="C73" s="7"/>
      <c r="D73" s="7"/>
      <c r="E73" s="7"/>
      <c r="F73" s="7"/>
      <c r="G73" s="9"/>
      <c r="H73" s="8"/>
      <c r="I73" s="7"/>
      <c r="J73" s="9"/>
      <c r="K73" s="7">
        <v>21</v>
      </c>
      <c r="L73" s="7" t="s">
        <v>31</v>
      </c>
      <c r="M73" s="7"/>
      <c r="N73" s="10" t="str">
        <f>IF(OR(G73="",J73=""),"",J73-G73)</f>
        <v/>
      </c>
      <c r="O73" s="10" t="str">
        <f>IF(N73="","",ROUND(IF(L73="Sí",J73,MAX(0,N73))*100/(100+K73),2))</f>
        <v/>
      </c>
      <c r="P73" s="10" t="str">
        <f>IF(O73="","",ROUND(O73*K73/100,2))</f>
        <v/>
      </c>
      <c r="Q73" s="11" t="str">
        <f>IF(H73="","","T"&amp;ROUNDUP(MONTH(H73)/3,0))</f>
        <v/>
      </c>
      <c r="R73" s="7"/>
    </row>
    <row r="74" spans="1:18" x14ac:dyDescent="0.25">
      <c r="A74" s="7"/>
      <c r="B74" s="8"/>
      <c r="C74" s="7"/>
      <c r="D74" s="7"/>
      <c r="E74" s="7"/>
      <c r="F74" s="7"/>
      <c r="G74" s="9"/>
      <c r="H74" s="8"/>
      <c r="I74" s="7"/>
      <c r="J74" s="9"/>
      <c r="K74" s="7">
        <v>21</v>
      </c>
      <c r="L74" s="7" t="s">
        <v>31</v>
      </c>
      <c r="M74" s="7"/>
      <c r="N74" s="10" t="str">
        <f>IF(OR(G74="",J74=""),"",J74-G74)</f>
        <v/>
      </c>
      <c r="O74" s="10" t="str">
        <f>IF(N74="","",ROUND(IF(L74="Sí",J74,MAX(0,N74))*100/(100+K74),2))</f>
        <v/>
      </c>
      <c r="P74" s="10" t="str">
        <f>IF(O74="","",ROUND(O74*K74/100,2))</f>
        <v/>
      </c>
      <c r="Q74" s="11" t="str">
        <f>IF(H74="","","T"&amp;ROUNDUP(MONTH(H74)/3,0))</f>
        <v/>
      </c>
      <c r="R74" s="7"/>
    </row>
    <row r="75" spans="1:18" x14ac:dyDescent="0.25">
      <c r="A75" s="7"/>
      <c r="B75" s="8"/>
      <c r="C75" s="7"/>
      <c r="D75" s="7"/>
      <c r="E75" s="7"/>
      <c r="F75" s="7"/>
      <c r="G75" s="9"/>
      <c r="H75" s="8"/>
      <c r="I75" s="7"/>
      <c r="J75" s="9"/>
      <c r="K75" s="7">
        <v>21</v>
      </c>
      <c r="L75" s="7" t="s">
        <v>31</v>
      </c>
      <c r="M75" s="7"/>
      <c r="N75" s="10" t="str">
        <f>IF(OR(G75="",J75=""),"",J75-G75)</f>
        <v/>
      </c>
      <c r="O75" s="10" t="str">
        <f>IF(N75="","",ROUND(IF(L75="Sí",J75,MAX(0,N75))*100/(100+K75),2))</f>
        <v/>
      </c>
      <c r="P75" s="10" t="str">
        <f>IF(O75="","",ROUND(O75*K75/100,2))</f>
        <v/>
      </c>
      <c r="Q75" s="11" t="str">
        <f>IF(H75="","","T"&amp;ROUNDUP(MONTH(H75)/3,0))</f>
        <v/>
      </c>
      <c r="R75" s="7"/>
    </row>
    <row r="76" spans="1:18" x14ac:dyDescent="0.25">
      <c r="A76" s="7"/>
      <c r="B76" s="8"/>
      <c r="C76" s="7"/>
      <c r="D76" s="7"/>
      <c r="E76" s="7"/>
      <c r="F76" s="7"/>
      <c r="G76" s="9"/>
      <c r="H76" s="8"/>
      <c r="I76" s="7"/>
      <c r="J76" s="9"/>
      <c r="K76" s="7">
        <v>21</v>
      </c>
      <c r="L76" s="7" t="s">
        <v>31</v>
      </c>
      <c r="M76" s="7"/>
      <c r="N76" s="10" t="str">
        <f>IF(OR(G76="",J76=""),"",J76-G76)</f>
        <v/>
      </c>
      <c r="O76" s="10" t="str">
        <f>IF(N76="","",ROUND(IF(L76="Sí",J76,MAX(0,N76))*100/(100+K76),2))</f>
        <v/>
      </c>
      <c r="P76" s="10" t="str">
        <f>IF(O76="","",ROUND(O76*K76/100,2))</f>
        <v/>
      </c>
      <c r="Q76" s="11" t="str">
        <f>IF(H76="","","T"&amp;ROUNDUP(MONTH(H76)/3,0))</f>
        <v/>
      </c>
      <c r="R76" s="7"/>
    </row>
    <row r="77" spans="1:18" x14ac:dyDescent="0.25">
      <c r="A77" s="7"/>
      <c r="B77" s="8"/>
      <c r="C77" s="7"/>
      <c r="D77" s="7"/>
      <c r="E77" s="7"/>
      <c r="F77" s="7"/>
      <c r="G77" s="9"/>
      <c r="H77" s="8"/>
      <c r="I77" s="7"/>
      <c r="J77" s="9"/>
      <c r="K77" s="7">
        <v>21</v>
      </c>
      <c r="L77" s="7" t="s">
        <v>31</v>
      </c>
      <c r="M77" s="7"/>
      <c r="N77" s="10" t="str">
        <f>IF(OR(G77="",J77=""),"",J77-G77)</f>
        <v/>
      </c>
      <c r="O77" s="10" t="str">
        <f>IF(N77="","",ROUND(IF(L77="Sí",J77,MAX(0,N77))*100/(100+K77),2))</f>
        <v/>
      </c>
      <c r="P77" s="10" t="str">
        <f>IF(O77="","",ROUND(O77*K77/100,2))</f>
        <v/>
      </c>
      <c r="Q77" s="11" t="str">
        <f>IF(H77="","","T"&amp;ROUNDUP(MONTH(H77)/3,0))</f>
        <v/>
      </c>
      <c r="R77" s="7"/>
    </row>
    <row r="78" spans="1:18" x14ac:dyDescent="0.25">
      <c r="A78" s="7"/>
      <c r="B78" s="8"/>
      <c r="C78" s="7"/>
      <c r="D78" s="7"/>
      <c r="E78" s="7"/>
      <c r="F78" s="7"/>
      <c r="G78" s="9"/>
      <c r="H78" s="8"/>
      <c r="I78" s="7"/>
      <c r="J78" s="9"/>
      <c r="K78" s="7">
        <v>21</v>
      </c>
      <c r="L78" s="7" t="s">
        <v>31</v>
      </c>
      <c r="M78" s="7"/>
      <c r="N78" s="10" t="str">
        <f>IF(OR(G78="",J78=""),"",J78-G78)</f>
        <v/>
      </c>
      <c r="O78" s="10" t="str">
        <f>IF(N78="","",ROUND(IF(L78="Sí",J78,MAX(0,N78))*100/(100+K78),2))</f>
        <v/>
      </c>
      <c r="P78" s="10" t="str">
        <f>IF(O78="","",ROUND(O78*K78/100,2))</f>
        <v/>
      </c>
      <c r="Q78" s="11" t="str">
        <f>IF(H78="","","T"&amp;ROUNDUP(MONTH(H78)/3,0))</f>
        <v/>
      </c>
      <c r="R78" s="7"/>
    </row>
    <row r="79" spans="1:18" x14ac:dyDescent="0.25">
      <c r="A79" s="7"/>
      <c r="B79" s="8"/>
      <c r="C79" s="7"/>
      <c r="D79" s="7"/>
      <c r="E79" s="7"/>
      <c r="F79" s="7"/>
      <c r="G79" s="9"/>
      <c r="H79" s="8"/>
      <c r="I79" s="7"/>
      <c r="J79" s="9"/>
      <c r="K79" s="7">
        <v>21</v>
      </c>
      <c r="L79" s="7" t="s">
        <v>31</v>
      </c>
      <c r="M79" s="7"/>
      <c r="N79" s="10" t="str">
        <f>IF(OR(G79="",J79=""),"",J79-G79)</f>
        <v/>
      </c>
      <c r="O79" s="10" t="str">
        <f>IF(N79="","",ROUND(IF(L79="Sí",J79,MAX(0,N79))*100/(100+K79),2))</f>
        <v/>
      </c>
      <c r="P79" s="10" t="str">
        <f>IF(O79="","",ROUND(O79*K79/100,2))</f>
        <v/>
      </c>
      <c r="Q79" s="11" t="str">
        <f>IF(H79="","","T"&amp;ROUNDUP(MONTH(H79)/3,0))</f>
        <v/>
      </c>
      <c r="R79" s="7"/>
    </row>
    <row r="80" spans="1:18" x14ac:dyDescent="0.25">
      <c r="A80" s="7"/>
      <c r="B80" s="8"/>
      <c r="C80" s="7"/>
      <c r="D80" s="7"/>
      <c r="E80" s="7"/>
      <c r="F80" s="7"/>
      <c r="G80" s="9"/>
      <c r="H80" s="8"/>
      <c r="I80" s="7"/>
      <c r="J80" s="9"/>
      <c r="K80" s="7">
        <v>21</v>
      </c>
      <c r="L80" s="7" t="s">
        <v>31</v>
      </c>
      <c r="M80" s="7"/>
      <c r="N80" s="10" t="str">
        <f>IF(OR(G80="",J80=""),"",J80-G80)</f>
        <v/>
      </c>
      <c r="O80" s="10" t="str">
        <f>IF(N80="","",ROUND(IF(L80="Sí",J80,MAX(0,N80))*100/(100+K80),2))</f>
        <v/>
      </c>
      <c r="P80" s="10" t="str">
        <f>IF(O80="","",ROUND(O80*K80/100,2))</f>
        <v/>
      </c>
      <c r="Q80" s="11" t="str">
        <f>IF(H80="","","T"&amp;ROUNDUP(MONTH(H80)/3,0))</f>
        <v/>
      </c>
      <c r="R80" s="7"/>
    </row>
    <row r="81" spans="1:18" x14ac:dyDescent="0.25">
      <c r="A81" s="7"/>
      <c r="B81" s="8"/>
      <c r="C81" s="7"/>
      <c r="D81" s="7"/>
      <c r="E81" s="7"/>
      <c r="F81" s="7"/>
      <c r="G81" s="9"/>
      <c r="H81" s="8"/>
      <c r="I81" s="7"/>
      <c r="J81" s="9"/>
      <c r="K81" s="7">
        <v>21</v>
      </c>
      <c r="L81" s="7" t="s">
        <v>31</v>
      </c>
      <c r="M81" s="7"/>
      <c r="N81" s="10" t="str">
        <f>IF(OR(G81="",J81=""),"",J81-G81)</f>
        <v/>
      </c>
      <c r="O81" s="10" t="str">
        <f>IF(N81="","",ROUND(IF(L81="Sí",J81,MAX(0,N81))*100/(100+K81),2))</f>
        <v/>
      </c>
      <c r="P81" s="10" t="str">
        <f>IF(O81="","",ROUND(O81*K81/100,2))</f>
        <v/>
      </c>
      <c r="Q81" s="11" t="str">
        <f>IF(H81="","","T"&amp;ROUNDUP(MONTH(H81)/3,0))</f>
        <v/>
      </c>
      <c r="R81" s="7"/>
    </row>
    <row r="82" spans="1:18" x14ac:dyDescent="0.25">
      <c r="A82" s="7"/>
      <c r="B82" s="8"/>
      <c r="C82" s="7"/>
      <c r="D82" s="7"/>
      <c r="E82" s="7"/>
      <c r="F82" s="7"/>
      <c r="G82" s="9"/>
      <c r="H82" s="8"/>
      <c r="I82" s="7"/>
      <c r="J82" s="9"/>
      <c r="K82" s="7">
        <v>21</v>
      </c>
      <c r="L82" s="7" t="s">
        <v>31</v>
      </c>
      <c r="M82" s="7"/>
      <c r="N82" s="10" t="str">
        <f>IF(OR(G82="",J82=""),"",J82-G82)</f>
        <v/>
      </c>
      <c r="O82" s="10" t="str">
        <f>IF(N82="","",ROUND(IF(L82="Sí",J82,MAX(0,N82))*100/(100+K82),2))</f>
        <v/>
      </c>
      <c r="P82" s="10" t="str">
        <f>IF(O82="","",ROUND(O82*K82/100,2))</f>
        <v/>
      </c>
      <c r="Q82" s="11" t="str">
        <f>IF(H82="","","T"&amp;ROUNDUP(MONTH(H82)/3,0))</f>
        <v/>
      </c>
      <c r="R82" s="7"/>
    </row>
    <row r="83" spans="1:18" x14ac:dyDescent="0.25">
      <c r="A83" s="7"/>
      <c r="B83" s="8"/>
      <c r="C83" s="7"/>
      <c r="D83" s="7"/>
      <c r="E83" s="7"/>
      <c r="F83" s="7"/>
      <c r="G83" s="9"/>
      <c r="H83" s="8"/>
      <c r="I83" s="7"/>
      <c r="J83" s="9"/>
      <c r="K83" s="7">
        <v>21</v>
      </c>
      <c r="L83" s="7" t="s">
        <v>31</v>
      </c>
      <c r="M83" s="7"/>
      <c r="N83" s="10" t="str">
        <f>IF(OR(G83="",J83=""),"",J83-G83)</f>
        <v/>
      </c>
      <c r="O83" s="10" t="str">
        <f>IF(N83="","",ROUND(IF(L83="Sí",J83,MAX(0,N83))*100/(100+K83),2))</f>
        <v/>
      </c>
      <c r="P83" s="10" t="str">
        <f>IF(O83="","",ROUND(O83*K83/100,2))</f>
        <v/>
      </c>
      <c r="Q83" s="11" t="str">
        <f>IF(H83="","","T"&amp;ROUNDUP(MONTH(H83)/3,0))</f>
        <v/>
      </c>
      <c r="R83" s="7"/>
    </row>
    <row r="84" spans="1:18" x14ac:dyDescent="0.25">
      <c r="A84" s="7"/>
      <c r="B84" s="8"/>
      <c r="C84" s="7"/>
      <c r="D84" s="7"/>
      <c r="E84" s="7"/>
      <c r="F84" s="7"/>
      <c r="G84" s="9"/>
      <c r="H84" s="8"/>
      <c r="I84" s="7"/>
      <c r="J84" s="9"/>
      <c r="K84" s="7">
        <v>21</v>
      </c>
      <c r="L84" s="7" t="s">
        <v>31</v>
      </c>
      <c r="M84" s="7"/>
      <c r="N84" s="10" t="str">
        <f>IF(OR(G84="",J84=""),"",J84-G84)</f>
        <v/>
      </c>
      <c r="O84" s="10" t="str">
        <f>IF(N84="","",ROUND(IF(L84="Sí",J84,MAX(0,N84))*100/(100+K84),2))</f>
        <v/>
      </c>
      <c r="P84" s="10" t="str">
        <f>IF(O84="","",ROUND(O84*K84/100,2))</f>
        <v/>
      </c>
      <c r="Q84" s="11" t="str">
        <f>IF(H84="","","T"&amp;ROUNDUP(MONTH(H84)/3,0))</f>
        <v/>
      </c>
      <c r="R84" s="7"/>
    </row>
    <row r="85" spans="1:18" x14ac:dyDescent="0.25">
      <c r="A85" s="7"/>
      <c r="B85" s="8"/>
      <c r="C85" s="7"/>
      <c r="D85" s="7"/>
      <c r="E85" s="7"/>
      <c r="F85" s="7"/>
      <c r="G85" s="9"/>
      <c r="H85" s="8"/>
      <c r="I85" s="7"/>
      <c r="J85" s="9"/>
      <c r="K85" s="7">
        <v>21</v>
      </c>
      <c r="L85" s="7" t="s">
        <v>31</v>
      </c>
      <c r="M85" s="7"/>
      <c r="N85" s="10" t="str">
        <f>IF(OR(G85="",J85=""),"",J85-G85)</f>
        <v/>
      </c>
      <c r="O85" s="10" t="str">
        <f>IF(N85="","",ROUND(IF(L85="Sí",J85,MAX(0,N85))*100/(100+K85),2))</f>
        <v/>
      </c>
      <c r="P85" s="10" t="str">
        <f>IF(O85="","",ROUND(O85*K85/100,2))</f>
        <v/>
      </c>
      <c r="Q85" s="11" t="str">
        <f>IF(H85="","","T"&amp;ROUNDUP(MONTH(H85)/3,0))</f>
        <v/>
      </c>
      <c r="R85" s="7"/>
    </row>
    <row r="86" spans="1:18" x14ac:dyDescent="0.25">
      <c r="A86" s="7"/>
      <c r="B86" s="8"/>
      <c r="C86" s="7"/>
      <c r="D86" s="7"/>
      <c r="E86" s="7"/>
      <c r="F86" s="7"/>
      <c r="G86" s="9"/>
      <c r="H86" s="8"/>
      <c r="I86" s="7"/>
      <c r="J86" s="9"/>
      <c r="K86" s="7">
        <v>21</v>
      </c>
      <c r="L86" s="7" t="s">
        <v>31</v>
      </c>
      <c r="M86" s="7"/>
      <c r="N86" s="10" t="str">
        <f>IF(OR(G86="",J86=""),"",J86-G86)</f>
        <v/>
      </c>
      <c r="O86" s="10" t="str">
        <f>IF(N86="","",ROUND(IF(L86="Sí",J86,MAX(0,N86))*100/(100+K86),2))</f>
        <v/>
      </c>
      <c r="P86" s="10" t="str">
        <f>IF(O86="","",ROUND(O86*K86/100,2))</f>
        <v/>
      </c>
      <c r="Q86" s="11" t="str">
        <f>IF(H86="","","T"&amp;ROUNDUP(MONTH(H86)/3,0))</f>
        <v/>
      </c>
      <c r="R86" s="7"/>
    </row>
    <row r="87" spans="1:18" x14ac:dyDescent="0.25">
      <c r="A87" s="7"/>
      <c r="B87" s="8"/>
      <c r="C87" s="7"/>
      <c r="D87" s="7"/>
      <c r="E87" s="7"/>
      <c r="F87" s="7"/>
      <c r="G87" s="9"/>
      <c r="H87" s="8"/>
      <c r="I87" s="7"/>
      <c r="J87" s="9"/>
      <c r="K87" s="7">
        <v>21</v>
      </c>
      <c r="L87" s="7" t="s">
        <v>31</v>
      </c>
      <c r="M87" s="7"/>
      <c r="N87" s="10" t="str">
        <f>IF(OR(G87="",J87=""),"",J87-G87)</f>
        <v/>
      </c>
      <c r="O87" s="10" t="str">
        <f>IF(N87="","",ROUND(IF(L87="Sí",J87,MAX(0,N87))*100/(100+K87),2))</f>
        <v/>
      </c>
      <c r="P87" s="10" t="str">
        <f>IF(O87="","",ROUND(O87*K87/100,2))</f>
        <v/>
      </c>
      <c r="Q87" s="11" t="str">
        <f>IF(H87="","","T"&amp;ROUNDUP(MONTH(H87)/3,0))</f>
        <v/>
      </c>
      <c r="R87" s="7"/>
    </row>
    <row r="88" spans="1:18" x14ac:dyDescent="0.25">
      <c r="A88" s="7"/>
      <c r="B88" s="8"/>
      <c r="C88" s="7"/>
      <c r="D88" s="7"/>
      <c r="E88" s="7"/>
      <c r="F88" s="7"/>
      <c r="G88" s="9"/>
      <c r="H88" s="8"/>
      <c r="I88" s="7"/>
      <c r="J88" s="9"/>
      <c r="K88" s="7">
        <v>21</v>
      </c>
      <c r="L88" s="7" t="s">
        <v>31</v>
      </c>
      <c r="M88" s="7"/>
      <c r="N88" s="10" t="str">
        <f>IF(OR(G88="",J88=""),"",J88-G88)</f>
        <v/>
      </c>
      <c r="O88" s="10" t="str">
        <f>IF(N88="","",ROUND(IF(L88="Sí",J88,MAX(0,N88))*100/(100+K88),2))</f>
        <v/>
      </c>
      <c r="P88" s="10" t="str">
        <f>IF(O88="","",ROUND(O88*K88/100,2))</f>
        <v/>
      </c>
      <c r="Q88" s="11" t="str">
        <f>IF(H88="","","T"&amp;ROUNDUP(MONTH(H88)/3,0))</f>
        <v/>
      </c>
      <c r="R88" s="7"/>
    </row>
    <row r="89" spans="1:18" x14ac:dyDescent="0.25">
      <c r="A89" s="7"/>
      <c r="B89" s="8"/>
      <c r="C89" s="7"/>
      <c r="D89" s="7"/>
      <c r="E89" s="7"/>
      <c r="F89" s="7"/>
      <c r="G89" s="9"/>
      <c r="H89" s="8"/>
      <c r="I89" s="7"/>
      <c r="J89" s="9"/>
      <c r="K89" s="7">
        <v>21</v>
      </c>
      <c r="L89" s="7" t="s">
        <v>31</v>
      </c>
      <c r="M89" s="7"/>
      <c r="N89" s="10" t="str">
        <f>IF(OR(G89="",J89=""),"",J89-G89)</f>
        <v/>
      </c>
      <c r="O89" s="10" t="str">
        <f>IF(N89="","",ROUND(IF(L89="Sí",J89,MAX(0,N89))*100/(100+K89),2))</f>
        <v/>
      </c>
      <c r="P89" s="10" t="str">
        <f>IF(O89="","",ROUND(O89*K89/100,2))</f>
        <v/>
      </c>
      <c r="Q89" s="11" t="str">
        <f>IF(H89="","","T"&amp;ROUNDUP(MONTH(H89)/3,0))</f>
        <v/>
      </c>
      <c r="R89" s="7"/>
    </row>
    <row r="90" spans="1:18" x14ac:dyDescent="0.25">
      <c r="A90" s="7"/>
      <c r="B90" s="8"/>
      <c r="C90" s="7"/>
      <c r="D90" s="7"/>
      <c r="E90" s="7"/>
      <c r="F90" s="7"/>
      <c r="G90" s="9"/>
      <c r="H90" s="8"/>
      <c r="I90" s="7"/>
      <c r="J90" s="9"/>
      <c r="K90" s="7">
        <v>21</v>
      </c>
      <c r="L90" s="7" t="s">
        <v>31</v>
      </c>
      <c r="M90" s="7"/>
      <c r="N90" s="10" t="str">
        <f>IF(OR(G90="",J90=""),"",J90-G90)</f>
        <v/>
      </c>
      <c r="O90" s="10" t="str">
        <f>IF(N90="","",ROUND(IF(L90="Sí",J90,MAX(0,N90))*100/(100+K90),2))</f>
        <v/>
      </c>
      <c r="P90" s="10" t="str">
        <f>IF(O90="","",ROUND(O90*K90/100,2))</f>
        <v/>
      </c>
      <c r="Q90" s="11" t="str">
        <f>IF(H90="","","T"&amp;ROUNDUP(MONTH(H90)/3,0))</f>
        <v/>
      </c>
      <c r="R90" s="7"/>
    </row>
    <row r="91" spans="1:18" x14ac:dyDescent="0.25">
      <c r="A91" s="7"/>
      <c r="B91" s="8"/>
      <c r="C91" s="7"/>
      <c r="D91" s="7"/>
      <c r="E91" s="7"/>
      <c r="F91" s="7"/>
      <c r="G91" s="9"/>
      <c r="H91" s="8"/>
      <c r="I91" s="7"/>
      <c r="J91" s="9"/>
      <c r="K91" s="7">
        <v>21</v>
      </c>
      <c r="L91" s="7" t="s">
        <v>31</v>
      </c>
      <c r="M91" s="7"/>
      <c r="N91" s="10" t="str">
        <f>IF(OR(G91="",J91=""),"",J91-G91)</f>
        <v/>
      </c>
      <c r="O91" s="10" t="str">
        <f>IF(N91="","",ROUND(IF(L91="Sí",J91,MAX(0,N91))*100/(100+K91),2))</f>
        <v/>
      </c>
      <c r="P91" s="10" t="str">
        <f>IF(O91="","",ROUND(O91*K91/100,2))</f>
        <v/>
      </c>
      <c r="Q91" s="11" t="str">
        <f>IF(H91="","","T"&amp;ROUNDUP(MONTH(H91)/3,0))</f>
        <v/>
      </c>
      <c r="R91" s="7"/>
    </row>
    <row r="92" spans="1:18" x14ac:dyDescent="0.25">
      <c r="A92" s="7"/>
      <c r="B92" s="8"/>
      <c r="C92" s="7"/>
      <c r="D92" s="7"/>
      <c r="E92" s="7"/>
      <c r="F92" s="7"/>
      <c r="G92" s="9"/>
      <c r="H92" s="8"/>
      <c r="I92" s="7"/>
      <c r="J92" s="9"/>
      <c r="K92" s="7">
        <v>21</v>
      </c>
      <c r="L92" s="7" t="s">
        <v>31</v>
      </c>
      <c r="M92" s="7"/>
      <c r="N92" s="10" t="str">
        <f>IF(OR(G92="",J92=""),"",J92-G92)</f>
        <v/>
      </c>
      <c r="O92" s="10" t="str">
        <f>IF(N92="","",ROUND(IF(L92="Sí",J92,MAX(0,N92))*100/(100+K92),2))</f>
        <v/>
      </c>
      <c r="P92" s="10" t="str">
        <f>IF(O92="","",ROUND(O92*K92/100,2))</f>
        <v/>
      </c>
      <c r="Q92" s="11" t="str">
        <f>IF(H92="","","T"&amp;ROUNDUP(MONTH(H92)/3,0))</f>
        <v/>
      </c>
      <c r="R92" s="7"/>
    </row>
    <row r="93" spans="1:18" x14ac:dyDescent="0.25">
      <c r="A93" s="7"/>
      <c r="B93" s="8"/>
      <c r="C93" s="7"/>
      <c r="D93" s="7"/>
      <c r="E93" s="7"/>
      <c r="F93" s="7"/>
      <c r="G93" s="9"/>
      <c r="H93" s="8"/>
      <c r="I93" s="7"/>
      <c r="J93" s="9"/>
      <c r="K93" s="7">
        <v>21</v>
      </c>
      <c r="L93" s="7" t="s">
        <v>31</v>
      </c>
      <c r="M93" s="7"/>
      <c r="N93" s="10" t="str">
        <f>IF(OR(G93="",J93=""),"",J93-G93)</f>
        <v/>
      </c>
      <c r="O93" s="10" t="str">
        <f>IF(N93="","",ROUND(IF(L93="Sí",J93,MAX(0,N93))*100/(100+K93),2))</f>
        <v/>
      </c>
      <c r="P93" s="10" t="str">
        <f>IF(O93="","",ROUND(O93*K93/100,2))</f>
        <v/>
      </c>
      <c r="Q93" s="11" t="str">
        <f>IF(H93="","","T"&amp;ROUNDUP(MONTH(H93)/3,0))</f>
        <v/>
      </c>
      <c r="R93" s="7"/>
    </row>
    <row r="94" spans="1:18" x14ac:dyDescent="0.25">
      <c r="A94" s="7"/>
      <c r="B94" s="8"/>
      <c r="C94" s="7"/>
      <c r="D94" s="7"/>
      <c r="E94" s="7"/>
      <c r="F94" s="7"/>
      <c r="G94" s="9"/>
      <c r="H94" s="8"/>
      <c r="I94" s="7"/>
      <c r="J94" s="9"/>
      <c r="K94" s="7">
        <v>21</v>
      </c>
      <c r="L94" s="7" t="s">
        <v>31</v>
      </c>
      <c r="M94" s="7"/>
      <c r="N94" s="10" t="str">
        <f>IF(OR(G94="",J94=""),"",J94-G94)</f>
        <v/>
      </c>
      <c r="O94" s="10" t="str">
        <f>IF(N94="","",ROUND(IF(L94="Sí",J94,MAX(0,N94))*100/(100+K94),2))</f>
        <v/>
      </c>
      <c r="P94" s="10" t="str">
        <f>IF(O94="","",ROUND(O94*K94/100,2))</f>
        <v/>
      </c>
      <c r="Q94" s="11" t="str">
        <f>IF(H94="","","T"&amp;ROUNDUP(MONTH(H94)/3,0))</f>
        <v/>
      </c>
      <c r="R94" s="7"/>
    </row>
    <row r="95" spans="1:18" x14ac:dyDescent="0.25">
      <c r="A95" s="7"/>
      <c r="B95" s="8"/>
      <c r="C95" s="7"/>
      <c r="D95" s="7"/>
      <c r="E95" s="7"/>
      <c r="F95" s="7"/>
      <c r="G95" s="9"/>
      <c r="H95" s="8"/>
      <c r="I95" s="7"/>
      <c r="J95" s="9"/>
      <c r="K95" s="7">
        <v>21</v>
      </c>
      <c r="L95" s="7" t="s">
        <v>31</v>
      </c>
      <c r="M95" s="7"/>
      <c r="N95" s="10" t="str">
        <f>IF(OR(G95="",J95=""),"",J95-G95)</f>
        <v/>
      </c>
      <c r="O95" s="10" t="str">
        <f>IF(N95="","",ROUND(IF(L95="Sí",J95,MAX(0,N95))*100/(100+K95),2))</f>
        <v/>
      </c>
      <c r="P95" s="10" t="str">
        <f>IF(O95="","",ROUND(O95*K95/100,2))</f>
        <v/>
      </c>
      <c r="Q95" s="11" t="str">
        <f>IF(H95="","","T"&amp;ROUNDUP(MONTH(H95)/3,0))</f>
        <v/>
      </c>
      <c r="R95" s="7"/>
    </row>
    <row r="96" spans="1:18" x14ac:dyDescent="0.25">
      <c r="A96" s="7"/>
      <c r="B96" s="8"/>
      <c r="C96" s="7"/>
      <c r="D96" s="7"/>
      <c r="E96" s="7"/>
      <c r="F96" s="7"/>
      <c r="G96" s="9"/>
      <c r="H96" s="8"/>
      <c r="I96" s="7"/>
      <c r="J96" s="9"/>
      <c r="K96" s="7">
        <v>21</v>
      </c>
      <c r="L96" s="7" t="s">
        <v>31</v>
      </c>
      <c r="M96" s="7"/>
      <c r="N96" s="10" t="str">
        <f>IF(OR(G96="",J96=""),"",J96-G96)</f>
        <v/>
      </c>
      <c r="O96" s="10" t="str">
        <f>IF(N96="","",ROUND(IF(L96="Sí",J96,MAX(0,N96))*100/(100+K96),2))</f>
        <v/>
      </c>
      <c r="P96" s="10" t="str">
        <f>IF(O96="","",ROUND(O96*K96/100,2))</f>
        <v/>
      </c>
      <c r="Q96" s="11" t="str">
        <f>IF(H96="","","T"&amp;ROUNDUP(MONTH(H96)/3,0))</f>
        <v/>
      </c>
      <c r="R96" s="7"/>
    </row>
    <row r="97" spans="1:18" x14ac:dyDescent="0.25">
      <c r="A97" s="7"/>
      <c r="B97" s="8"/>
      <c r="C97" s="7"/>
      <c r="D97" s="7"/>
      <c r="E97" s="7"/>
      <c r="F97" s="7"/>
      <c r="G97" s="9"/>
      <c r="H97" s="8"/>
      <c r="I97" s="7"/>
      <c r="J97" s="9"/>
      <c r="K97" s="7">
        <v>21</v>
      </c>
      <c r="L97" s="7" t="s">
        <v>31</v>
      </c>
      <c r="M97" s="7"/>
      <c r="N97" s="10" t="str">
        <f>IF(OR(G97="",J97=""),"",J97-G97)</f>
        <v/>
      </c>
      <c r="O97" s="10" t="str">
        <f>IF(N97="","",ROUND(IF(L97="Sí",J97,MAX(0,N97))*100/(100+K97),2))</f>
        <v/>
      </c>
      <c r="P97" s="10" t="str">
        <f>IF(O97="","",ROUND(O97*K97/100,2))</f>
        <v/>
      </c>
      <c r="Q97" s="11" t="str">
        <f>IF(H97="","","T"&amp;ROUNDUP(MONTH(H97)/3,0))</f>
        <v/>
      </c>
      <c r="R97" s="7"/>
    </row>
    <row r="98" spans="1:18" x14ac:dyDescent="0.25">
      <c r="A98" s="7"/>
      <c r="B98" s="8"/>
      <c r="C98" s="7"/>
      <c r="D98" s="7"/>
      <c r="E98" s="7"/>
      <c r="F98" s="7"/>
      <c r="G98" s="9"/>
      <c r="H98" s="8"/>
      <c r="I98" s="7"/>
      <c r="J98" s="9"/>
      <c r="K98" s="7">
        <v>21</v>
      </c>
      <c r="L98" s="7" t="s">
        <v>31</v>
      </c>
      <c r="M98" s="7"/>
      <c r="N98" s="10" t="str">
        <f>IF(OR(G98="",J98=""),"",J98-G98)</f>
        <v/>
      </c>
      <c r="O98" s="10" t="str">
        <f>IF(N98="","",ROUND(IF(L98="Sí",J98,MAX(0,N98))*100/(100+K98),2))</f>
        <v/>
      </c>
      <c r="P98" s="10" t="str">
        <f>IF(O98="","",ROUND(O98*K98/100,2))</f>
        <v/>
      </c>
      <c r="Q98" s="11" t="str">
        <f>IF(H98="","","T"&amp;ROUNDUP(MONTH(H98)/3,0))</f>
        <v/>
      </c>
      <c r="R98" s="7"/>
    </row>
    <row r="99" spans="1:18" x14ac:dyDescent="0.25">
      <c r="A99" s="7"/>
      <c r="B99" s="8"/>
      <c r="C99" s="7"/>
      <c r="D99" s="7"/>
      <c r="E99" s="7"/>
      <c r="F99" s="7"/>
      <c r="G99" s="9"/>
      <c r="H99" s="8"/>
      <c r="I99" s="7"/>
      <c r="J99" s="9"/>
      <c r="K99" s="7">
        <v>21</v>
      </c>
      <c r="L99" s="7" t="s">
        <v>31</v>
      </c>
      <c r="M99" s="7"/>
      <c r="N99" s="10" t="str">
        <f>IF(OR(G99="",J99=""),"",J99-G99)</f>
        <v/>
      </c>
      <c r="O99" s="10" t="str">
        <f>IF(N99="","",ROUND(IF(L99="Sí",J99,MAX(0,N99))*100/(100+K99),2))</f>
        <v/>
      </c>
      <c r="P99" s="10" t="str">
        <f>IF(O99="","",ROUND(O99*K99/100,2))</f>
        <v/>
      </c>
      <c r="Q99" s="11" t="str">
        <f>IF(H99="","","T"&amp;ROUNDUP(MONTH(H99)/3,0))</f>
        <v/>
      </c>
      <c r="R99" s="7"/>
    </row>
    <row r="100" spans="1:18" x14ac:dyDescent="0.25">
      <c r="A100" s="7"/>
      <c r="B100" s="8"/>
      <c r="C100" s="7"/>
      <c r="D100" s="7"/>
      <c r="E100" s="7"/>
      <c r="F100" s="7"/>
      <c r="G100" s="9"/>
      <c r="H100" s="8"/>
      <c r="I100" s="7"/>
      <c r="J100" s="9"/>
      <c r="K100" s="7">
        <v>21</v>
      </c>
      <c r="L100" s="7" t="s">
        <v>31</v>
      </c>
      <c r="M100" s="7"/>
      <c r="N100" s="10" t="str">
        <f>IF(OR(G100="",J100=""),"",J100-G100)</f>
        <v/>
      </c>
      <c r="O100" s="10" t="str">
        <f>IF(N100="","",ROUND(IF(L100="Sí",J100,MAX(0,N100))*100/(100+K100),2))</f>
        <v/>
      </c>
      <c r="P100" s="10" t="str">
        <f>IF(O100="","",ROUND(O100*K100/100,2))</f>
        <v/>
      </c>
      <c r="Q100" s="11" t="str">
        <f>IF(H100="","","T"&amp;ROUNDUP(MONTH(H100)/3,0))</f>
        <v/>
      </c>
      <c r="R100" s="7"/>
    </row>
    <row r="101" spans="1:18" x14ac:dyDescent="0.25">
      <c r="A101" s="7"/>
      <c r="B101" s="8"/>
      <c r="C101" s="7"/>
      <c r="D101" s="7"/>
      <c r="E101" s="7"/>
      <c r="F101" s="7"/>
      <c r="G101" s="9"/>
      <c r="H101" s="8"/>
      <c r="I101" s="7"/>
      <c r="J101" s="9"/>
      <c r="K101" s="7">
        <v>21</v>
      </c>
      <c r="L101" s="7" t="s">
        <v>31</v>
      </c>
      <c r="M101" s="7"/>
      <c r="N101" s="10" t="str">
        <f>IF(OR(G101="",J101=""),"",J101-G101)</f>
        <v/>
      </c>
      <c r="O101" s="10" t="str">
        <f>IF(N101="","",ROUND(IF(L101="Sí",J101,MAX(0,N101))*100/(100+K101),2))</f>
        <v/>
      </c>
      <c r="P101" s="10" t="str">
        <f>IF(O101="","",ROUND(O101*K101/100,2))</f>
        <v/>
      </c>
      <c r="Q101" s="11" t="str">
        <f>IF(H101="","","T"&amp;ROUNDUP(MONTH(H101)/3,0))</f>
        <v/>
      </c>
      <c r="R101" s="7"/>
    </row>
    <row r="102" spans="1:18" x14ac:dyDescent="0.25">
      <c r="A102" s="7"/>
      <c r="B102" s="8"/>
      <c r="C102" s="7"/>
      <c r="D102" s="7"/>
      <c r="E102" s="7"/>
      <c r="F102" s="7"/>
      <c r="G102" s="9"/>
      <c r="H102" s="8"/>
      <c r="I102" s="7"/>
      <c r="J102" s="9"/>
      <c r="K102" s="7">
        <v>21</v>
      </c>
      <c r="L102" s="7" t="s">
        <v>31</v>
      </c>
      <c r="M102" s="7"/>
      <c r="N102" s="10" t="str">
        <f>IF(OR(G102="",J102=""),"",J102-G102)</f>
        <v/>
      </c>
      <c r="O102" s="10" t="str">
        <f>IF(N102="","",ROUND(IF(L102="Sí",J102,MAX(0,N102))*100/(100+K102),2))</f>
        <v/>
      </c>
      <c r="P102" s="10" t="str">
        <f>IF(O102="","",ROUND(O102*K102/100,2))</f>
        <v/>
      </c>
      <c r="Q102" s="11" t="str">
        <f>IF(H102="","","T"&amp;ROUNDUP(MONTH(H102)/3,0))</f>
        <v/>
      </c>
      <c r="R102" s="7"/>
    </row>
    <row r="103" spans="1:18" x14ac:dyDescent="0.25">
      <c r="A103" s="7"/>
      <c r="B103" s="8"/>
      <c r="C103" s="7"/>
      <c r="D103" s="7"/>
      <c r="E103" s="7"/>
      <c r="F103" s="7"/>
      <c r="G103" s="9"/>
      <c r="H103" s="8"/>
      <c r="I103" s="7"/>
      <c r="J103" s="9"/>
      <c r="K103" s="7">
        <v>21</v>
      </c>
      <c r="L103" s="7" t="s">
        <v>31</v>
      </c>
      <c r="M103" s="7"/>
      <c r="N103" s="10" t="str">
        <f>IF(OR(G103="",J103=""),"",J103-G103)</f>
        <v/>
      </c>
      <c r="O103" s="10" t="str">
        <f>IF(N103="","",ROUND(IF(L103="Sí",J103,MAX(0,N103))*100/(100+K103),2))</f>
        <v/>
      </c>
      <c r="P103" s="10" t="str">
        <f>IF(O103="","",ROUND(O103*K103/100,2))</f>
        <v/>
      </c>
      <c r="Q103" s="11" t="str">
        <f>IF(H103="","","T"&amp;ROUNDUP(MONTH(H103)/3,0))</f>
        <v/>
      </c>
      <c r="R103" s="7"/>
    </row>
    <row r="104" spans="1:18" x14ac:dyDescent="0.25">
      <c r="A104" s="7"/>
      <c r="B104" s="8"/>
      <c r="C104" s="7"/>
      <c r="D104" s="7"/>
      <c r="E104" s="7"/>
      <c r="F104" s="7"/>
      <c r="G104" s="9"/>
      <c r="H104" s="8"/>
      <c r="I104" s="7"/>
      <c r="J104" s="9"/>
      <c r="K104" s="7">
        <v>21</v>
      </c>
      <c r="L104" s="7" t="s">
        <v>31</v>
      </c>
      <c r="M104" s="7"/>
      <c r="N104" s="10" t="str">
        <f>IF(OR(G104="",J104=""),"",J104-G104)</f>
        <v/>
      </c>
      <c r="O104" s="10" t="str">
        <f>IF(N104="","",ROUND(IF(L104="Sí",J104,MAX(0,N104))*100/(100+K104),2))</f>
        <v/>
      </c>
      <c r="P104" s="10" t="str">
        <f>IF(O104="","",ROUND(O104*K104/100,2))</f>
        <v/>
      </c>
      <c r="Q104" s="11" t="str">
        <f>IF(H104="","","T"&amp;ROUNDUP(MONTH(H104)/3,0))</f>
        <v/>
      </c>
      <c r="R104" s="7"/>
    </row>
    <row r="105" spans="1:18" x14ac:dyDescent="0.25">
      <c r="A105" s="7"/>
      <c r="B105" s="8"/>
      <c r="C105" s="7"/>
      <c r="D105" s="7"/>
      <c r="E105" s="7"/>
      <c r="F105" s="7"/>
      <c r="G105" s="9"/>
      <c r="H105" s="8"/>
      <c r="I105" s="7"/>
      <c r="J105" s="9"/>
      <c r="K105" s="7">
        <v>21</v>
      </c>
      <c r="L105" s="7" t="s">
        <v>31</v>
      </c>
      <c r="M105" s="7"/>
      <c r="N105" s="10" t="str">
        <f>IF(OR(G105="",J105=""),"",J105-G105)</f>
        <v/>
      </c>
      <c r="O105" s="10" t="str">
        <f>IF(N105="","",ROUND(IF(L105="Sí",J105,MAX(0,N105))*100/(100+K105),2))</f>
        <v/>
      </c>
      <c r="P105" s="10" t="str">
        <f>IF(O105="","",ROUND(O105*K105/100,2))</f>
        <v/>
      </c>
      <c r="Q105" s="11" t="str">
        <f>IF(H105="","","T"&amp;ROUNDUP(MONTH(H105)/3,0))</f>
        <v/>
      </c>
      <c r="R105" s="7"/>
    </row>
    <row r="106" spans="1:18" x14ac:dyDescent="0.25">
      <c r="A106" s="7"/>
      <c r="B106" s="8"/>
      <c r="C106" s="7"/>
      <c r="D106" s="7"/>
      <c r="E106" s="7"/>
      <c r="F106" s="7"/>
      <c r="G106" s="9"/>
      <c r="H106" s="8"/>
      <c r="I106" s="7"/>
      <c r="J106" s="9"/>
      <c r="K106" s="7">
        <v>21</v>
      </c>
      <c r="L106" s="7" t="s">
        <v>31</v>
      </c>
      <c r="M106" s="7"/>
      <c r="N106" s="10" t="str">
        <f>IF(OR(G106="",J106=""),"",J106-G106)</f>
        <v/>
      </c>
      <c r="O106" s="10" t="str">
        <f>IF(N106="","",ROUND(IF(L106="Sí",J106,MAX(0,N106))*100/(100+K106),2))</f>
        <v/>
      </c>
      <c r="P106" s="10" t="str">
        <f>IF(O106="","",ROUND(O106*K106/100,2))</f>
        <v/>
      </c>
      <c r="Q106" s="11" t="str">
        <f>IF(H106="","","T"&amp;ROUNDUP(MONTH(H106)/3,0))</f>
        <v/>
      </c>
      <c r="R106" s="7"/>
    </row>
    <row r="107" spans="1:18" x14ac:dyDescent="0.25">
      <c r="A107" s="7"/>
      <c r="B107" s="8"/>
      <c r="C107" s="7"/>
      <c r="D107" s="7"/>
      <c r="E107" s="7"/>
      <c r="F107" s="7"/>
      <c r="G107" s="9"/>
      <c r="H107" s="8"/>
      <c r="I107" s="7"/>
      <c r="J107" s="9"/>
      <c r="K107" s="7">
        <v>21</v>
      </c>
      <c r="L107" s="7" t="s">
        <v>31</v>
      </c>
      <c r="M107" s="7"/>
      <c r="N107" s="10" t="str">
        <f>IF(OR(G107="",J107=""),"",J107-G107)</f>
        <v/>
      </c>
      <c r="O107" s="10" t="str">
        <f>IF(N107="","",ROUND(IF(L107="Sí",J107,MAX(0,N107))*100/(100+K107),2))</f>
        <v/>
      </c>
      <c r="P107" s="10" t="str">
        <f>IF(O107="","",ROUND(O107*K107/100,2))</f>
        <v/>
      </c>
      <c r="Q107" s="11" t="str">
        <f>IF(H107="","","T"&amp;ROUNDUP(MONTH(H107)/3,0))</f>
        <v/>
      </c>
      <c r="R107" s="7"/>
    </row>
    <row r="108" spans="1:18" x14ac:dyDescent="0.25">
      <c r="A108" s="7"/>
      <c r="B108" s="8"/>
      <c r="C108" s="7"/>
      <c r="D108" s="7"/>
      <c r="E108" s="7"/>
      <c r="F108" s="7"/>
      <c r="G108" s="9"/>
      <c r="H108" s="8"/>
      <c r="I108" s="7"/>
      <c r="J108" s="9"/>
      <c r="K108" s="7">
        <v>21</v>
      </c>
      <c r="L108" s="7" t="s">
        <v>31</v>
      </c>
      <c r="M108" s="7"/>
      <c r="N108" s="10" t="str">
        <f>IF(OR(G108="",J108=""),"",J108-G108)</f>
        <v/>
      </c>
      <c r="O108" s="10" t="str">
        <f>IF(N108="","",ROUND(IF(L108="Sí",J108,MAX(0,N108))*100/(100+K108),2))</f>
        <v/>
      </c>
      <c r="P108" s="10" t="str">
        <f>IF(O108="","",ROUND(O108*K108/100,2))</f>
        <v/>
      </c>
      <c r="Q108" s="11" t="str">
        <f>IF(H108="","","T"&amp;ROUNDUP(MONTH(H108)/3,0))</f>
        <v/>
      </c>
      <c r="R108" s="7"/>
    </row>
    <row r="109" spans="1:18" x14ac:dyDescent="0.25">
      <c r="A109" s="7"/>
      <c r="B109" s="8"/>
      <c r="C109" s="7"/>
      <c r="D109" s="7"/>
      <c r="E109" s="7"/>
      <c r="F109" s="7"/>
      <c r="G109" s="9"/>
      <c r="H109" s="8"/>
      <c r="I109" s="7"/>
      <c r="J109" s="9"/>
      <c r="K109" s="7">
        <v>21</v>
      </c>
      <c r="L109" s="7" t="s">
        <v>31</v>
      </c>
      <c r="M109" s="7"/>
      <c r="N109" s="10" t="str">
        <f>IF(OR(G109="",J109=""),"",J109-G109)</f>
        <v/>
      </c>
      <c r="O109" s="10" t="str">
        <f>IF(N109="","",ROUND(IF(L109="Sí",J109,MAX(0,N109))*100/(100+K109),2))</f>
        <v/>
      </c>
      <c r="P109" s="10" t="str">
        <f>IF(O109="","",ROUND(O109*K109/100,2))</f>
        <v/>
      </c>
      <c r="Q109" s="11" t="str">
        <f>IF(H109="","","T"&amp;ROUNDUP(MONTH(H109)/3,0))</f>
        <v/>
      </c>
      <c r="R109" s="7"/>
    </row>
    <row r="110" spans="1:18" x14ac:dyDescent="0.25">
      <c r="A110" s="7"/>
      <c r="B110" s="8"/>
      <c r="C110" s="7"/>
      <c r="D110" s="7"/>
      <c r="E110" s="7"/>
      <c r="F110" s="7"/>
      <c r="G110" s="9"/>
      <c r="H110" s="8"/>
      <c r="I110" s="7"/>
      <c r="J110" s="9"/>
      <c r="K110" s="7">
        <v>21</v>
      </c>
      <c r="L110" s="7" t="s">
        <v>31</v>
      </c>
      <c r="M110" s="7"/>
      <c r="N110" s="10" t="str">
        <f>IF(OR(G110="",J110=""),"",J110-G110)</f>
        <v/>
      </c>
      <c r="O110" s="10" t="str">
        <f>IF(N110="","",ROUND(IF(L110="Sí",J110,MAX(0,N110))*100/(100+K110),2))</f>
        <v/>
      </c>
      <c r="P110" s="10" t="str">
        <f>IF(O110="","",ROUND(O110*K110/100,2))</f>
        <v/>
      </c>
      <c r="Q110" s="11" t="str">
        <f>IF(H110="","","T"&amp;ROUNDUP(MONTH(H110)/3,0))</f>
        <v/>
      </c>
      <c r="R110" s="7"/>
    </row>
    <row r="111" spans="1:18" x14ac:dyDescent="0.25">
      <c r="A111" s="7"/>
      <c r="B111" s="8"/>
      <c r="C111" s="7"/>
      <c r="D111" s="7"/>
      <c r="E111" s="7"/>
      <c r="F111" s="7"/>
      <c r="G111" s="9"/>
      <c r="H111" s="8"/>
      <c r="I111" s="7"/>
      <c r="J111" s="9"/>
      <c r="K111" s="7">
        <v>21</v>
      </c>
      <c r="L111" s="7" t="s">
        <v>31</v>
      </c>
      <c r="M111" s="7"/>
      <c r="N111" s="10" t="str">
        <f>IF(OR(G111="",J111=""),"",J111-G111)</f>
        <v/>
      </c>
      <c r="O111" s="10" t="str">
        <f>IF(N111="","",ROUND(IF(L111="Sí",J111,MAX(0,N111))*100/(100+K111),2))</f>
        <v/>
      </c>
      <c r="P111" s="10" t="str">
        <f>IF(O111="","",ROUND(O111*K111/100,2))</f>
        <v/>
      </c>
      <c r="Q111" s="11" t="str">
        <f>IF(H111="","","T"&amp;ROUNDUP(MONTH(H111)/3,0))</f>
        <v/>
      </c>
      <c r="R111" s="7"/>
    </row>
    <row r="112" spans="1:18" x14ac:dyDescent="0.25">
      <c r="A112" s="7"/>
      <c r="B112" s="8"/>
      <c r="C112" s="7"/>
      <c r="D112" s="7"/>
      <c r="E112" s="7"/>
      <c r="F112" s="7"/>
      <c r="G112" s="9"/>
      <c r="H112" s="8"/>
      <c r="I112" s="7"/>
      <c r="J112" s="9"/>
      <c r="K112" s="7">
        <v>21</v>
      </c>
      <c r="L112" s="7" t="s">
        <v>31</v>
      </c>
      <c r="M112" s="7"/>
      <c r="N112" s="10" t="str">
        <f>IF(OR(G112="",J112=""),"",J112-G112)</f>
        <v/>
      </c>
      <c r="O112" s="10" t="str">
        <f>IF(N112="","",ROUND(IF(L112="Sí",J112,MAX(0,N112))*100/(100+K112),2))</f>
        <v/>
      </c>
      <c r="P112" s="10" t="str">
        <f>IF(O112="","",ROUND(O112*K112/100,2))</f>
        <v/>
      </c>
      <c r="Q112" s="11" t="str">
        <f>IF(H112="","","T"&amp;ROUNDUP(MONTH(H112)/3,0))</f>
        <v/>
      </c>
      <c r="R112" s="7"/>
    </row>
    <row r="113" spans="1:18" x14ac:dyDescent="0.25">
      <c r="A113" s="7"/>
      <c r="B113" s="8"/>
      <c r="C113" s="7"/>
      <c r="D113" s="7"/>
      <c r="E113" s="7"/>
      <c r="F113" s="7"/>
      <c r="G113" s="9"/>
      <c r="H113" s="8"/>
      <c r="I113" s="7"/>
      <c r="J113" s="9"/>
      <c r="K113" s="7">
        <v>21</v>
      </c>
      <c r="L113" s="7" t="s">
        <v>31</v>
      </c>
      <c r="M113" s="7"/>
      <c r="N113" s="10" t="str">
        <f>IF(OR(G113="",J113=""),"",J113-G113)</f>
        <v/>
      </c>
      <c r="O113" s="10" t="str">
        <f>IF(N113="","",ROUND(IF(L113="Sí",J113,MAX(0,N113))*100/(100+K113),2))</f>
        <v/>
      </c>
      <c r="P113" s="10" t="str">
        <f>IF(O113="","",ROUND(O113*K113/100,2))</f>
        <v/>
      </c>
      <c r="Q113" s="11" t="str">
        <f>IF(H113="","","T"&amp;ROUNDUP(MONTH(H113)/3,0))</f>
        <v/>
      </c>
      <c r="R113" s="7"/>
    </row>
    <row r="114" spans="1:18" x14ac:dyDescent="0.25">
      <c r="A114" s="7"/>
      <c r="B114" s="8"/>
      <c r="C114" s="7"/>
      <c r="D114" s="7"/>
      <c r="E114" s="7"/>
      <c r="F114" s="7"/>
      <c r="G114" s="9"/>
      <c r="H114" s="8"/>
      <c r="I114" s="7"/>
      <c r="J114" s="9"/>
      <c r="K114" s="7">
        <v>21</v>
      </c>
      <c r="L114" s="7" t="s">
        <v>31</v>
      </c>
      <c r="M114" s="7"/>
      <c r="N114" s="10" t="str">
        <f>IF(OR(G114="",J114=""),"",J114-G114)</f>
        <v/>
      </c>
      <c r="O114" s="10" t="str">
        <f>IF(N114="","",ROUND(IF(L114="Sí",J114,MAX(0,N114))*100/(100+K114),2))</f>
        <v/>
      </c>
      <c r="P114" s="10" t="str">
        <f>IF(O114="","",ROUND(O114*K114/100,2))</f>
        <v/>
      </c>
      <c r="Q114" s="11" t="str">
        <f>IF(H114="","","T"&amp;ROUNDUP(MONTH(H114)/3,0))</f>
        <v/>
      </c>
      <c r="R114" s="7"/>
    </row>
    <row r="115" spans="1:18" x14ac:dyDescent="0.25">
      <c r="A115" s="7"/>
      <c r="B115" s="8"/>
      <c r="C115" s="7"/>
      <c r="D115" s="7"/>
      <c r="E115" s="7"/>
      <c r="F115" s="7"/>
      <c r="G115" s="9"/>
      <c r="H115" s="8"/>
      <c r="I115" s="7"/>
      <c r="J115" s="9"/>
      <c r="K115" s="7">
        <v>21</v>
      </c>
      <c r="L115" s="7" t="s">
        <v>31</v>
      </c>
      <c r="M115" s="7"/>
      <c r="N115" s="10" t="str">
        <f>IF(OR(G115="",J115=""),"",J115-G115)</f>
        <v/>
      </c>
      <c r="O115" s="10" t="str">
        <f>IF(N115="","",ROUND(IF(L115="Sí",J115,MAX(0,N115))*100/(100+K115),2))</f>
        <v/>
      </c>
      <c r="P115" s="10" t="str">
        <f>IF(O115="","",ROUND(O115*K115/100,2))</f>
        <v/>
      </c>
      <c r="Q115" s="11" t="str">
        <f>IF(H115="","","T"&amp;ROUNDUP(MONTH(H115)/3,0))</f>
        <v/>
      </c>
      <c r="R115" s="7"/>
    </row>
    <row r="116" spans="1:18" x14ac:dyDescent="0.25">
      <c r="A116" s="7"/>
      <c r="B116" s="8"/>
      <c r="C116" s="7"/>
      <c r="D116" s="7"/>
      <c r="E116" s="7"/>
      <c r="F116" s="7"/>
      <c r="G116" s="9"/>
      <c r="H116" s="8"/>
      <c r="I116" s="7"/>
      <c r="J116" s="9"/>
      <c r="K116" s="7">
        <v>21</v>
      </c>
      <c r="L116" s="7" t="s">
        <v>31</v>
      </c>
      <c r="M116" s="7"/>
      <c r="N116" s="10" t="str">
        <f>IF(OR(G116="",J116=""),"",J116-G116)</f>
        <v/>
      </c>
      <c r="O116" s="10" t="str">
        <f>IF(N116="","",ROUND(IF(L116="Sí",J116,MAX(0,N116))*100/(100+K116),2))</f>
        <v/>
      </c>
      <c r="P116" s="10" t="str">
        <f>IF(O116="","",ROUND(O116*K116/100,2))</f>
        <v/>
      </c>
      <c r="Q116" s="11" t="str">
        <f>IF(H116="","","T"&amp;ROUNDUP(MONTH(H116)/3,0))</f>
        <v/>
      </c>
      <c r="R116" s="7"/>
    </row>
    <row r="117" spans="1:18" x14ac:dyDescent="0.25">
      <c r="A117" s="7"/>
      <c r="B117" s="8"/>
      <c r="C117" s="7"/>
      <c r="D117" s="7"/>
      <c r="E117" s="7"/>
      <c r="F117" s="7"/>
      <c r="G117" s="9"/>
      <c r="H117" s="8"/>
      <c r="I117" s="7"/>
      <c r="J117" s="9"/>
      <c r="K117" s="7">
        <v>21</v>
      </c>
      <c r="L117" s="7" t="s">
        <v>31</v>
      </c>
      <c r="M117" s="7"/>
      <c r="N117" s="10" t="str">
        <f>IF(OR(G117="",J117=""),"",J117-G117)</f>
        <v/>
      </c>
      <c r="O117" s="10" t="str">
        <f>IF(N117="","",ROUND(IF(L117="Sí",J117,MAX(0,N117))*100/(100+K117),2))</f>
        <v/>
      </c>
      <c r="P117" s="10" t="str">
        <f>IF(O117="","",ROUND(O117*K117/100,2))</f>
        <v/>
      </c>
      <c r="Q117" s="11" t="str">
        <f>IF(H117="","","T"&amp;ROUNDUP(MONTH(H117)/3,0))</f>
        <v/>
      </c>
      <c r="R117" s="7"/>
    </row>
    <row r="118" spans="1:18" x14ac:dyDescent="0.25">
      <c r="A118" s="7"/>
      <c r="B118" s="8"/>
      <c r="C118" s="7"/>
      <c r="D118" s="7"/>
      <c r="E118" s="7"/>
      <c r="F118" s="7"/>
      <c r="G118" s="9"/>
      <c r="H118" s="8"/>
      <c r="I118" s="7"/>
      <c r="J118" s="9"/>
      <c r="K118" s="7">
        <v>21</v>
      </c>
      <c r="L118" s="7" t="s">
        <v>31</v>
      </c>
      <c r="M118" s="7"/>
      <c r="N118" s="10" t="str">
        <f>IF(OR(G118="",J118=""),"",J118-G118)</f>
        <v/>
      </c>
      <c r="O118" s="10" t="str">
        <f>IF(N118="","",ROUND(IF(L118="Sí",J118,MAX(0,N118))*100/(100+K118),2))</f>
        <v/>
      </c>
      <c r="P118" s="10" t="str">
        <f>IF(O118="","",ROUND(O118*K118/100,2))</f>
        <v/>
      </c>
      <c r="Q118" s="11" t="str">
        <f>IF(H118="","","T"&amp;ROUNDUP(MONTH(H118)/3,0))</f>
        <v/>
      </c>
      <c r="R118" s="7"/>
    </row>
    <row r="119" spans="1:18" x14ac:dyDescent="0.25">
      <c r="A119" s="7"/>
      <c r="B119" s="8"/>
      <c r="C119" s="7"/>
      <c r="D119" s="7"/>
      <c r="E119" s="7"/>
      <c r="F119" s="7"/>
      <c r="G119" s="9"/>
      <c r="H119" s="8"/>
      <c r="I119" s="7"/>
      <c r="J119" s="9"/>
      <c r="K119" s="7">
        <v>21</v>
      </c>
      <c r="L119" s="7" t="s">
        <v>31</v>
      </c>
      <c r="M119" s="7"/>
      <c r="N119" s="10" t="str">
        <f>IF(OR(G119="",J119=""),"",J119-G119)</f>
        <v/>
      </c>
      <c r="O119" s="10" t="str">
        <f>IF(N119="","",ROUND(IF(L119="Sí",J119,MAX(0,N119))*100/(100+K119),2))</f>
        <v/>
      </c>
      <c r="P119" s="10" t="str">
        <f>IF(O119="","",ROUND(O119*K119/100,2))</f>
        <v/>
      </c>
      <c r="Q119" s="11" t="str">
        <f>IF(H119="","","T"&amp;ROUNDUP(MONTH(H119)/3,0))</f>
        <v/>
      </c>
      <c r="R119" s="7"/>
    </row>
    <row r="120" spans="1:18" x14ac:dyDescent="0.25">
      <c r="A120" s="7"/>
      <c r="B120" s="8"/>
      <c r="C120" s="7"/>
      <c r="D120" s="7"/>
      <c r="E120" s="7"/>
      <c r="F120" s="7"/>
      <c r="G120" s="9"/>
      <c r="H120" s="8"/>
      <c r="I120" s="7"/>
      <c r="J120" s="9"/>
      <c r="K120" s="7">
        <v>21</v>
      </c>
      <c r="L120" s="7" t="s">
        <v>31</v>
      </c>
      <c r="M120" s="7"/>
      <c r="N120" s="10" t="str">
        <f>IF(OR(G120="",J120=""),"",J120-G120)</f>
        <v/>
      </c>
      <c r="O120" s="10" t="str">
        <f>IF(N120="","",ROUND(IF(L120="Sí",J120,MAX(0,N120))*100/(100+K120),2))</f>
        <v/>
      </c>
      <c r="P120" s="10" t="str">
        <f>IF(O120="","",ROUND(O120*K120/100,2))</f>
        <v/>
      </c>
      <c r="Q120" s="11" t="str">
        <f>IF(H120="","","T"&amp;ROUNDUP(MONTH(H120)/3,0))</f>
        <v/>
      </c>
      <c r="R120" s="7"/>
    </row>
    <row r="121" spans="1:18" x14ac:dyDescent="0.25">
      <c r="A121" s="7"/>
      <c r="B121" s="8"/>
      <c r="C121" s="7"/>
      <c r="D121" s="7"/>
      <c r="E121" s="7"/>
      <c r="F121" s="7"/>
      <c r="G121" s="9"/>
      <c r="H121" s="8"/>
      <c r="I121" s="7"/>
      <c r="J121" s="9"/>
      <c r="K121" s="7">
        <v>21</v>
      </c>
      <c r="L121" s="7" t="s">
        <v>31</v>
      </c>
      <c r="M121" s="7"/>
      <c r="N121" s="10" t="str">
        <f>IF(OR(G121="",J121=""),"",J121-G121)</f>
        <v/>
      </c>
      <c r="O121" s="10" t="str">
        <f>IF(N121="","",ROUND(IF(L121="Sí",J121,MAX(0,N121))*100/(100+K121),2))</f>
        <v/>
      </c>
      <c r="P121" s="10" t="str">
        <f>IF(O121="","",ROUND(O121*K121/100,2))</f>
        <v/>
      </c>
      <c r="Q121" s="11" t="str">
        <f>IF(H121="","","T"&amp;ROUNDUP(MONTH(H121)/3,0))</f>
        <v/>
      </c>
      <c r="R121" s="7"/>
    </row>
    <row r="122" spans="1:18" x14ac:dyDescent="0.25">
      <c r="A122" s="7"/>
      <c r="B122" s="8"/>
      <c r="C122" s="7"/>
      <c r="D122" s="7"/>
      <c r="E122" s="7"/>
      <c r="F122" s="7"/>
      <c r="G122" s="9"/>
      <c r="H122" s="8"/>
      <c r="I122" s="7"/>
      <c r="J122" s="9"/>
      <c r="K122" s="7">
        <v>21</v>
      </c>
      <c r="L122" s="7" t="s">
        <v>31</v>
      </c>
      <c r="M122" s="7"/>
      <c r="N122" s="10" t="str">
        <f>IF(OR(G122="",J122=""),"",J122-G122)</f>
        <v/>
      </c>
      <c r="O122" s="10" t="str">
        <f>IF(N122="","",ROUND(IF(L122="Sí",J122,MAX(0,N122))*100/(100+K122),2))</f>
        <v/>
      </c>
      <c r="P122" s="10" t="str">
        <f>IF(O122="","",ROUND(O122*K122/100,2))</f>
        <v/>
      </c>
      <c r="Q122" s="11" t="str">
        <f>IF(H122="","","T"&amp;ROUNDUP(MONTH(H122)/3,0))</f>
        <v/>
      </c>
      <c r="R122" s="7"/>
    </row>
    <row r="123" spans="1:18" x14ac:dyDescent="0.25">
      <c r="A123" s="7"/>
      <c r="B123" s="8"/>
      <c r="C123" s="7"/>
      <c r="D123" s="7"/>
      <c r="E123" s="7"/>
      <c r="F123" s="7"/>
      <c r="G123" s="9"/>
      <c r="H123" s="8"/>
      <c r="I123" s="7"/>
      <c r="J123" s="9"/>
      <c r="K123" s="7">
        <v>21</v>
      </c>
      <c r="L123" s="7" t="s">
        <v>31</v>
      </c>
      <c r="M123" s="7"/>
      <c r="N123" s="10" t="str">
        <f>IF(OR(G123="",J123=""),"",J123-G123)</f>
        <v/>
      </c>
      <c r="O123" s="10" t="str">
        <f>IF(N123="","",ROUND(IF(L123="Sí",J123,MAX(0,N123))*100/(100+K123),2))</f>
        <v/>
      </c>
      <c r="P123" s="10" t="str">
        <f>IF(O123="","",ROUND(O123*K123/100,2))</f>
        <v/>
      </c>
      <c r="Q123" s="11" t="str">
        <f>IF(H123="","","T"&amp;ROUNDUP(MONTH(H123)/3,0))</f>
        <v/>
      </c>
      <c r="R123" s="7"/>
    </row>
    <row r="124" spans="1:18" x14ac:dyDescent="0.25">
      <c r="A124" s="7"/>
      <c r="B124" s="8"/>
      <c r="C124" s="7"/>
      <c r="D124" s="7"/>
      <c r="E124" s="7"/>
      <c r="F124" s="7"/>
      <c r="G124" s="9"/>
      <c r="H124" s="8"/>
      <c r="I124" s="7"/>
      <c r="J124" s="9"/>
      <c r="K124" s="7">
        <v>21</v>
      </c>
      <c r="L124" s="7" t="s">
        <v>31</v>
      </c>
      <c r="M124" s="7"/>
      <c r="N124" s="10" t="str">
        <f>IF(OR(G124="",J124=""),"",J124-G124)</f>
        <v/>
      </c>
      <c r="O124" s="10" t="str">
        <f>IF(N124="","",ROUND(IF(L124="Sí",J124,MAX(0,N124))*100/(100+K124),2))</f>
        <v/>
      </c>
      <c r="P124" s="10" t="str">
        <f>IF(O124="","",ROUND(O124*K124/100,2))</f>
        <v/>
      </c>
      <c r="Q124" s="11" t="str">
        <f>IF(H124="","","T"&amp;ROUNDUP(MONTH(H124)/3,0))</f>
        <v/>
      </c>
      <c r="R124" s="7"/>
    </row>
    <row r="125" spans="1:18" x14ac:dyDescent="0.25">
      <c r="A125" s="7"/>
      <c r="B125" s="8"/>
      <c r="C125" s="7"/>
      <c r="D125" s="7"/>
      <c r="E125" s="7"/>
      <c r="F125" s="7"/>
      <c r="G125" s="9"/>
      <c r="H125" s="8"/>
      <c r="I125" s="7"/>
      <c r="J125" s="9"/>
      <c r="K125" s="7">
        <v>21</v>
      </c>
      <c r="L125" s="7" t="s">
        <v>31</v>
      </c>
      <c r="M125" s="7"/>
      <c r="N125" s="10" t="str">
        <f>IF(OR(G125="",J125=""),"",J125-G125)</f>
        <v/>
      </c>
      <c r="O125" s="10" t="str">
        <f>IF(N125="","",ROUND(IF(L125="Sí",J125,MAX(0,N125))*100/(100+K125),2))</f>
        <v/>
      </c>
      <c r="P125" s="10" t="str">
        <f>IF(O125="","",ROUND(O125*K125/100,2))</f>
        <v/>
      </c>
      <c r="Q125" s="11" t="str">
        <f>IF(H125="","","T"&amp;ROUNDUP(MONTH(H125)/3,0))</f>
        <v/>
      </c>
      <c r="R125" s="7"/>
    </row>
    <row r="126" spans="1:18" x14ac:dyDescent="0.25">
      <c r="A126" s="7"/>
      <c r="B126" s="8"/>
      <c r="C126" s="7"/>
      <c r="D126" s="7"/>
      <c r="E126" s="7"/>
      <c r="F126" s="7"/>
      <c r="G126" s="9"/>
      <c r="H126" s="8"/>
      <c r="I126" s="7"/>
      <c r="J126" s="9"/>
      <c r="K126" s="7">
        <v>21</v>
      </c>
      <c r="L126" s="7" t="s">
        <v>31</v>
      </c>
      <c r="M126" s="7"/>
      <c r="N126" s="10" t="str">
        <f>IF(OR(G126="",J126=""),"",J126-G126)</f>
        <v/>
      </c>
      <c r="O126" s="10" t="str">
        <f>IF(N126="","",ROUND(IF(L126="Sí",J126,MAX(0,N126))*100/(100+K126),2))</f>
        <v/>
      </c>
      <c r="P126" s="10" t="str">
        <f>IF(O126="","",ROUND(O126*K126/100,2))</f>
        <v/>
      </c>
      <c r="Q126" s="11" t="str">
        <f>IF(H126="","","T"&amp;ROUNDUP(MONTH(H126)/3,0))</f>
        <v/>
      </c>
      <c r="R126" s="7"/>
    </row>
    <row r="127" spans="1:18" x14ac:dyDescent="0.25">
      <c r="A127" s="7"/>
      <c r="B127" s="8"/>
      <c r="C127" s="7"/>
      <c r="D127" s="7"/>
      <c r="E127" s="7"/>
      <c r="F127" s="7"/>
      <c r="G127" s="9"/>
      <c r="H127" s="8"/>
      <c r="I127" s="7"/>
      <c r="J127" s="9"/>
      <c r="K127" s="7">
        <v>21</v>
      </c>
      <c r="L127" s="7" t="s">
        <v>31</v>
      </c>
      <c r="M127" s="7"/>
      <c r="N127" s="10" t="str">
        <f>IF(OR(G127="",J127=""),"",J127-G127)</f>
        <v/>
      </c>
      <c r="O127" s="10" t="str">
        <f>IF(N127="","",ROUND(IF(L127="Sí",J127,MAX(0,N127))*100/(100+K127),2))</f>
        <v/>
      </c>
      <c r="P127" s="10" t="str">
        <f>IF(O127="","",ROUND(O127*K127/100,2))</f>
        <v/>
      </c>
      <c r="Q127" s="11" t="str">
        <f>IF(H127="","","T"&amp;ROUNDUP(MONTH(H127)/3,0))</f>
        <v/>
      </c>
      <c r="R127" s="7"/>
    </row>
    <row r="128" spans="1:18" x14ac:dyDescent="0.25">
      <c r="A128" s="7"/>
      <c r="B128" s="8"/>
      <c r="C128" s="7"/>
      <c r="D128" s="7"/>
      <c r="E128" s="7"/>
      <c r="F128" s="7"/>
      <c r="G128" s="9"/>
      <c r="H128" s="8"/>
      <c r="I128" s="7"/>
      <c r="J128" s="9"/>
      <c r="K128" s="7">
        <v>21</v>
      </c>
      <c r="L128" s="7" t="s">
        <v>31</v>
      </c>
      <c r="M128" s="7"/>
      <c r="N128" s="10" t="str">
        <f>IF(OR(G128="",J128=""),"",J128-G128)</f>
        <v/>
      </c>
      <c r="O128" s="10" t="str">
        <f>IF(N128="","",ROUND(IF(L128="Sí",J128,MAX(0,N128))*100/(100+K128),2))</f>
        <v/>
      </c>
      <c r="P128" s="10" t="str">
        <f>IF(O128="","",ROUND(O128*K128/100,2))</f>
        <v/>
      </c>
      <c r="Q128" s="11" t="str">
        <f>IF(H128="","","T"&amp;ROUNDUP(MONTH(H128)/3,0))</f>
        <v/>
      </c>
      <c r="R128" s="7"/>
    </row>
    <row r="129" spans="1:18" x14ac:dyDescent="0.25">
      <c r="A129" s="7"/>
      <c r="B129" s="8"/>
      <c r="C129" s="7"/>
      <c r="D129" s="7"/>
      <c r="E129" s="7"/>
      <c r="F129" s="7"/>
      <c r="G129" s="9"/>
      <c r="H129" s="8"/>
      <c r="I129" s="7"/>
      <c r="J129" s="9"/>
      <c r="K129" s="7">
        <v>21</v>
      </c>
      <c r="L129" s="7" t="s">
        <v>31</v>
      </c>
      <c r="M129" s="7"/>
      <c r="N129" s="10" t="str">
        <f>IF(OR(G129="",J129=""),"",J129-G129)</f>
        <v/>
      </c>
      <c r="O129" s="10" t="str">
        <f>IF(N129="","",ROUND(IF(L129="Sí",J129,MAX(0,N129))*100/(100+K129),2))</f>
        <v/>
      </c>
      <c r="P129" s="10" t="str">
        <f>IF(O129="","",ROUND(O129*K129/100,2))</f>
        <v/>
      </c>
      <c r="Q129" s="11" t="str">
        <f>IF(H129="","","T"&amp;ROUNDUP(MONTH(H129)/3,0))</f>
        <v/>
      </c>
      <c r="R129" s="7"/>
    </row>
    <row r="130" spans="1:18" x14ac:dyDescent="0.25">
      <c r="A130" s="7"/>
      <c r="B130" s="8"/>
      <c r="C130" s="7"/>
      <c r="D130" s="7"/>
      <c r="E130" s="7"/>
      <c r="F130" s="7"/>
      <c r="G130" s="9"/>
      <c r="H130" s="8"/>
      <c r="I130" s="7"/>
      <c r="J130" s="9"/>
      <c r="K130" s="7">
        <v>21</v>
      </c>
      <c r="L130" s="7" t="s">
        <v>31</v>
      </c>
      <c r="M130" s="7"/>
      <c r="N130" s="10" t="str">
        <f>IF(OR(G130="",J130=""),"",J130-G130)</f>
        <v/>
      </c>
      <c r="O130" s="10" t="str">
        <f>IF(N130="","",ROUND(IF(L130="Sí",J130,MAX(0,N130))*100/(100+K130),2))</f>
        <v/>
      </c>
      <c r="P130" s="10" t="str">
        <f>IF(O130="","",ROUND(O130*K130/100,2))</f>
        <v/>
      </c>
      <c r="Q130" s="11" t="str">
        <f>IF(H130="","","T"&amp;ROUNDUP(MONTH(H130)/3,0))</f>
        <v/>
      </c>
      <c r="R130" s="7"/>
    </row>
    <row r="131" spans="1:18" x14ac:dyDescent="0.25">
      <c r="A131" s="7"/>
      <c r="B131" s="8"/>
      <c r="C131" s="7"/>
      <c r="D131" s="7"/>
      <c r="E131" s="7"/>
      <c r="F131" s="7"/>
      <c r="G131" s="9"/>
      <c r="H131" s="8"/>
      <c r="I131" s="7"/>
      <c r="J131" s="9"/>
      <c r="K131" s="7">
        <v>21</v>
      </c>
      <c r="L131" s="7" t="s">
        <v>31</v>
      </c>
      <c r="M131" s="7"/>
      <c r="N131" s="10" t="str">
        <f>IF(OR(G131="",J131=""),"",J131-G131)</f>
        <v/>
      </c>
      <c r="O131" s="10" t="str">
        <f>IF(N131="","",ROUND(IF(L131="Sí",J131,MAX(0,N131))*100/(100+K131),2))</f>
        <v/>
      </c>
      <c r="P131" s="10" t="str">
        <f>IF(O131="","",ROUND(O131*K131/100,2))</f>
        <v/>
      </c>
      <c r="Q131" s="11" t="str">
        <f>IF(H131="","","T"&amp;ROUNDUP(MONTH(H131)/3,0))</f>
        <v/>
      </c>
      <c r="R131" s="7"/>
    </row>
    <row r="132" spans="1:18" x14ac:dyDescent="0.25">
      <c r="A132" s="7"/>
      <c r="B132" s="8"/>
      <c r="C132" s="7"/>
      <c r="D132" s="7"/>
      <c r="E132" s="7"/>
      <c r="F132" s="7"/>
      <c r="G132" s="9"/>
      <c r="H132" s="8"/>
      <c r="I132" s="7"/>
      <c r="J132" s="9"/>
      <c r="K132" s="7">
        <v>21</v>
      </c>
      <c r="L132" s="7" t="s">
        <v>31</v>
      </c>
      <c r="M132" s="7"/>
      <c r="N132" s="10" t="str">
        <f>IF(OR(G132="",J132=""),"",J132-G132)</f>
        <v/>
      </c>
      <c r="O132" s="10" t="str">
        <f>IF(N132="","",ROUND(IF(L132="Sí",J132,MAX(0,N132))*100/(100+K132),2))</f>
        <v/>
      </c>
      <c r="P132" s="10" t="str">
        <f>IF(O132="","",ROUND(O132*K132/100,2))</f>
        <v/>
      </c>
      <c r="Q132" s="11" t="str">
        <f>IF(H132="","","T"&amp;ROUNDUP(MONTH(H132)/3,0))</f>
        <v/>
      </c>
      <c r="R132" s="7"/>
    </row>
    <row r="133" spans="1:18" x14ac:dyDescent="0.25">
      <c r="A133" s="7"/>
      <c r="B133" s="8"/>
      <c r="C133" s="7"/>
      <c r="D133" s="7"/>
      <c r="E133" s="7"/>
      <c r="F133" s="7"/>
      <c r="G133" s="9"/>
      <c r="H133" s="8"/>
      <c r="I133" s="7"/>
      <c r="J133" s="9"/>
      <c r="K133" s="7">
        <v>21</v>
      </c>
      <c r="L133" s="7" t="s">
        <v>31</v>
      </c>
      <c r="M133" s="7"/>
      <c r="N133" s="10" t="str">
        <f>IF(OR(G133="",J133=""),"",J133-G133)</f>
        <v/>
      </c>
      <c r="O133" s="10" t="str">
        <f>IF(N133="","",ROUND(IF(L133="Sí",J133,MAX(0,N133))*100/(100+K133),2))</f>
        <v/>
      </c>
      <c r="P133" s="10" t="str">
        <f>IF(O133="","",ROUND(O133*K133/100,2))</f>
        <v/>
      </c>
      <c r="Q133" s="11" t="str">
        <f>IF(H133="","","T"&amp;ROUNDUP(MONTH(H133)/3,0))</f>
        <v/>
      </c>
      <c r="R133" s="7"/>
    </row>
    <row r="134" spans="1:18" x14ac:dyDescent="0.25">
      <c r="A134" s="7"/>
      <c r="B134" s="8"/>
      <c r="C134" s="7"/>
      <c r="D134" s="7"/>
      <c r="E134" s="7"/>
      <c r="F134" s="7"/>
      <c r="G134" s="9"/>
      <c r="H134" s="8"/>
      <c r="I134" s="7"/>
      <c r="J134" s="9"/>
      <c r="K134" s="7">
        <v>21</v>
      </c>
      <c r="L134" s="7" t="s">
        <v>31</v>
      </c>
      <c r="M134" s="7"/>
      <c r="N134" s="10" t="str">
        <f>IF(OR(G134="",J134=""),"",J134-G134)</f>
        <v/>
      </c>
      <c r="O134" s="10" t="str">
        <f>IF(N134="","",ROUND(IF(L134="Sí",J134,MAX(0,N134))*100/(100+K134),2))</f>
        <v/>
      </c>
      <c r="P134" s="10" t="str">
        <f>IF(O134="","",ROUND(O134*K134/100,2))</f>
        <v/>
      </c>
      <c r="Q134" s="11" t="str">
        <f>IF(H134="","","T"&amp;ROUNDUP(MONTH(H134)/3,0))</f>
        <v/>
      </c>
      <c r="R134" s="7"/>
    </row>
    <row r="135" spans="1:18" x14ac:dyDescent="0.25">
      <c r="A135" s="7"/>
      <c r="B135" s="8"/>
      <c r="C135" s="7"/>
      <c r="D135" s="7"/>
      <c r="E135" s="7"/>
      <c r="F135" s="7"/>
      <c r="G135" s="9"/>
      <c r="H135" s="8"/>
      <c r="I135" s="7"/>
      <c r="J135" s="9"/>
      <c r="K135" s="7">
        <v>21</v>
      </c>
      <c r="L135" s="7" t="s">
        <v>31</v>
      </c>
      <c r="M135" s="7"/>
      <c r="N135" s="10" t="str">
        <f>IF(OR(G135="",J135=""),"",J135-G135)</f>
        <v/>
      </c>
      <c r="O135" s="10" t="str">
        <f>IF(N135="","",ROUND(IF(L135="Sí",J135,MAX(0,N135))*100/(100+K135),2))</f>
        <v/>
      </c>
      <c r="P135" s="10" t="str">
        <f>IF(O135="","",ROUND(O135*K135/100,2))</f>
        <v/>
      </c>
      <c r="Q135" s="11" t="str">
        <f>IF(H135="","","T"&amp;ROUNDUP(MONTH(H135)/3,0))</f>
        <v/>
      </c>
      <c r="R135" s="7"/>
    </row>
    <row r="136" spans="1:18" x14ac:dyDescent="0.25">
      <c r="A136" s="7"/>
      <c r="B136" s="8"/>
      <c r="C136" s="7"/>
      <c r="D136" s="7"/>
      <c r="E136" s="7"/>
      <c r="F136" s="7"/>
      <c r="G136" s="9"/>
      <c r="H136" s="8"/>
      <c r="I136" s="7"/>
      <c r="J136" s="9"/>
      <c r="K136" s="7">
        <v>21</v>
      </c>
      <c r="L136" s="7" t="s">
        <v>31</v>
      </c>
      <c r="M136" s="7"/>
      <c r="N136" s="10" t="str">
        <f>IF(OR(G136="",J136=""),"",J136-G136)</f>
        <v/>
      </c>
      <c r="O136" s="10" t="str">
        <f>IF(N136="","",ROUND(IF(L136="Sí",J136,MAX(0,N136))*100/(100+K136),2))</f>
        <v/>
      </c>
      <c r="P136" s="10" t="str">
        <f>IF(O136="","",ROUND(O136*K136/100,2))</f>
        <v/>
      </c>
      <c r="Q136" s="11" t="str">
        <f>IF(H136="","","T"&amp;ROUNDUP(MONTH(H136)/3,0))</f>
        <v/>
      </c>
      <c r="R136" s="7"/>
    </row>
    <row r="137" spans="1:18" x14ac:dyDescent="0.25">
      <c r="A137" s="7"/>
      <c r="B137" s="8"/>
      <c r="C137" s="7"/>
      <c r="D137" s="7"/>
      <c r="E137" s="7"/>
      <c r="F137" s="7"/>
      <c r="G137" s="9"/>
      <c r="H137" s="8"/>
      <c r="I137" s="7"/>
      <c r="J137" s="9"/>
      <c r="K137" s="7">
        <v>21</v>
      </c>
      <c r="L137" s="7" t="s">
        <v>31</v>
      </c>
      <c r="M137" s="7"/>
      <c r="N137" s="10" t="str">
        <f>IF(OR(G137="",J137=""),"",J137-G137)</f>
        <v/>
      </c>
      <c r="O137" s="10" t="str">
        <f>IF(N137="","",ROUND(IF(L137="Sí",J137,MAX(0,N137))*100/(100+K137),2))</f>
        <v/>
      </c>
      <c r="P137" s="10" t="str">
        <f>IF(O137="","",ROUND(O137*K137/100,2))</f>
        <v/>
      </c>
      <c r="Q137" s="11" t="str">
        <f>IF(H137="","","T"&amp;ROUNDUP(MONTH(H137)/3,0))</f>
        <v/>
      </c>
      <c r="R137" s="7"/>
    </row>
    <row r="138" spans="1:18" x14ac:dyDescent="0.25">
      <c r="A138" s="7"/>
      <c r="B138" s="8"/>
      <c r="C138" s="7"/>
      <c r="D138" s="7"/>
      <c r="E138" s="7"/>
      <c r="F138" s="7"/>
      <c r="G138" s="9"/>
      <c r="H138" s="8"/>
      <c r="I138" s="7"/>
      <c r="J138" s="9"/>
      <c r="K138" s="7">
        <v>21</v>
      </c>
      <c r="L138" s="7" t="s">
        <v>31</v>
      </c>
      <c r="M138" s="7"/>
      <c r="N138" s="10" t="str">
        <f>IF(OR(G138="",J138=""),"",J138-G138)</f>
        <v/>
      </c>
      <c r="O138" s="10" t="str">
        <f>IF(N138="","",ROUND(IF(L138="Sí",J138,MAX(0,N138))*100/(100+K138),2))</f>
        <v/>
      </c>
      <c r="P138" s="10" t="str">
        <f>IF(O138="","",ROUND(O138*K138/100,2))</f>
        <v/>
      </c>
      <c r="Q138" s="11" t="str">
        <f>IF(H138="","","T"&amp;ROUNDUP(MONTH(H138)/3,0))</f>
        <v/>
      </c>
      <c r="R138" s="7"/>
    </row>
    <row r="139" spans="1:18" x14ac:dyDescent="0.25">
      <c r="A139" s="7"/>
      <c r="B139" s="8"/>
      <c r="C139" s="7"/>
      <c r="D139" s="7"/>
      <c r="E139" s="7"/>
      <c r="F139" s="7"/>
      <c r="G139" s="9"/>
      <c r="H139" s="8"/>
      <c r="I139" s="7"/>
      <c r="J139" s="9"/>
      <c r="K139" s="7">
        <v>21</v>
      </c>
      <c r="L139" s="7" t="s">
        <v>31</v>
      </c>
      <c r="M139" s="7"/>
      <c r="N139" s="10" t="str">
        <f>IF(OR(G139="",J139=""),"",J139-G139)</f>
        <v/>
      </c>
      <c r="O139" s="10" t="str">
        <f>IF(N139="","",ROUND(IF(L139="Sí",J139,MAX(0,N139))*100/(100+K139),2))</f>
        <v/>
      </c>
      <c r="P139" s="10" t="str">
        <f>IF(O139="","",ROUND(O139*K139/100,2))</f>
        <v/>
      </c>
      <c r="Q139" s="11" t="str">
        <f>IF(H139="","","T"&amp;ROUNDUP(MONTH(H139)/3,0))</f>
        <v/>
      </c>
      <c r="R139" s="7"/>
    </row>
    <row r="140" spans="1:18" x14ac:dyDescent="0.25">
      <c r="A140" s="7"/>
      <c r="B140" s="8"/>
      <c r="C140" s="7"/>
      <c r="D140" s="7"/>
      <c r="E140" s="7"/>
      <c r="F140" s="7"/>
      <c r="G140" s="9"/>
      <c r="H140" s="8"/>
      <c r="I140" s="7"/>
      <c r="J140" s="9"/>
      <c r="K140" s="7">
        <v>21</v>
      </c>
      <c r="L140" s="7" t="s">
        <v>31</v>
      </c>
      <c r="M140" s="7"/>
      <c r="N140" s="10" t="str">
        <f>IF(OR(G140="",J140=""),"",J140-G140)</f>
        <v/>
      </c>
      <c r="O140" s="10" t="str">
        <f>IF(N140="","",ROUND(IF(L140="Sí",J140,MAX(0,N140))*100/(100+K140),2))</f>
        <v/>
      </c>
      <c r="P140" s="10" t="str">
        <f>IF(O140="","",ROUND(O140*K140/100,2))</f>
        <v/>
      </c>
      <c r="Q140" s="11" t="str">
        <f>IF(H140="","","T"&amp;ROUNDUP(MONTH(H140)/3,0))</f>
        <v/>
      </c>
      <c r="R140" s="7"/>
    </row>
    <row r="141" spans="1:18" x14ac:dyDescent="0.25">
      <c r="A141" s="7"/>
      <c r="B141" s="8"/>
      <c r="C141" s="7"/>
      <c r="D141" s="7"/>
      <c r="E141" s="7"/>
      <c r="F141" s="7"/>
      <c r="G141" s="9"/>
      <c r="H141" s="8"/>
      <c r="I141" s="7"/>
      <c r="J141" s="9"/>
      <c r="K141" s="7">
        <v>21</v>
      </c>
      <c r="L141" s="7" t="s">
        <v>31</v>
      </c>
      <c r="M141" s="7"/>
      <c r="N141" s="10" t="str">
        <f>IF(OR(G141="",J141=""),"",J141-G141)</f>
        <v/>
      </c>
      <c r="O141" s="10" t="str">
        <f>IF(N141="","",ROUND(IF(L141="Sí",J141,MAX(0,N141))*100/(100+K141),2))</f>
        <v/>
      </c>
      <c r="P141" s="10" t="str">
        <f>IF(O141="","",ROUND(O141*K141/100,2))</f>
        <v/>
      </c>
      <c r="Q141" s="11" t="str">
        <f>IF(H141="","","T"&amp;ROUNDUP(MONTH(H141)/3,0))</f>
        <v/>
      </c>
      <c r="R141" s="7"/>
    </row>
    <row r="142" spans="1:18" x14ac:dyDescent="0.25">
      <c r="A142" s="7"/>
      <c r="B142" s="8"/>
      <c r="C142" s="7"/>
      <c r="D142" s="7"/>
      <c r="E142" s="7"/>
      <c r="F142" s="7"/>
      <c r="G142" s="9"/>
      <c r="H142" s="8"/>
      <c r="I142" s="7"/>
      <c r="J142" s="9"/>
      <c r="K142" s="7">
        <v>21</v>
      </c>
      <c r="L142" s="7" t="s">
        <v>31</v>
      </c>
      <c r="M142" s="7"/>
      <c r="N142" s="10" t="str">
        <f>IF(OR(G142="",J142=""),"",J142-G142)</f>
        <v/>
      </c>
      <c r="O142" s="10" t="str">
        <f>IF(N142="","",ROUND(IF(L142="Sí",J142,MAX(0,N142))*100/(100+K142),2))</f>
        <v/>
      </c>
      <c r="P142" s="10" t="str">
        <f>IF(O142="","",ROUND(O142*K142/100,2))</f>
        <v/>
      </c>
      <c r="Q142" s="11" t="str">
        <f>IF(H142="","","T"&amp;ROUNDUP(MONTH(H142)/3,0))</f>
        <v/>
      </c>
      <c r="R142" s="7"/>
    </row>
    <row r="143" spans="1:18" x14ac:dyDescent="0.25">
      <c r="A143" s="7"/>
      <c r="B143" s="8"/>
      <c r="C143" s="7"/>
      <c r="D143" s="7"/>
      <c r="E143" s="7"/>
      <c r="F143" s="7"/>
      <c r="G143" s="9"/>
      <c r="H143" s="8"/>
      <c r="I143" s="7"/>
      <c r="J143" s="9"/>
      <c r="K143" s="7">
        <v>21</v>
      </c>
      <c r="L143" s="7" t="s">
        <v>31</v>
      </c>
      <c r="M143" s="7"/>
      <c r="N143" s="10" t="str">
        <f>IF(OR(G143="",J143=""),"",J143-G143)</f>
        <v/>
      </c>
      <c r="O143" s="10" t="str">
        <f>IF(N143="","",ROUND(IF(L143="Sí",J143,MAX(0,N143))*100/(100+K143),2))</f>
        <v/>
      </c>
      <c r="P143" s="10" t="str">
        <f>IF(O143="","",ROUND(O143*K143/100,2))</f>
        <v/>
      </c>
      <c r="Q143" s="11" t="str">
        <f>IF(H143="","","T"&amp;ROUNDUP(MONTH(H143)/3,0))</f>
        <v/>
      </c>
      <c r="R143" s="7"/>
    </row>
    <row r="144" spans="1:18" x14ac:dyDescent="0.25">
      <c r="A144" s="7"/>
      <c r="B144" s="8"/>
      <c r="C144" s="7"/>
      <c r="D144" s="7"/>
      <c r="E144" s="7"/>
      <c r="F144" s="7"/>
      <c r="G144" s="9"/>
      <c r="H144" s="8"/>
      <c r="I144" s="7"/>
      <c r="J144" s="9"/>
      <c r="K144" s="7">
        <v>21</v>
      </c>
      <c r="L144" s="7" t="s">
        <v>31</v>
      </c>
      <c r="M144" s="7"/>
      <c r="N144" s="10" t="str">
        <f>IF(OR(G144="",J144=""),"",J144-G144)</f>
        <v/>
      </c>
      <c r="O144" s="10" t="str">
        <f>IF(N144="","",ROUND(IF(L144="Sí",J144,MAX(0,N144))*100/(100+K144),2))</f>
        <v/>
      </c>
      <c r="P144" s="10" t="str">
        <f>IF(O144="","",ROUND(O144*K144/100,2))</f>
        <v/>
      </c>
      <c r="Q144" s="11" t="str">
        <f>IF(H144="","","T"&amp;ROUNDUP(MONTH(H144)/3,0))</f>
        <v/>
      </c>
      <c r="R144" s="7"/>
    </row>
    <row r="145" spans="1:18" x14ac:dyDescent="0.25">
      <c r="A145" s="7"/>
      <c r="B145" s="8"/>
      <c r="C145" s="7"/>
      <c r="D145" s="7"/>
      <c r="E145" s="7"/>
      <c r="F145" s="7"/>
      <c r="G145" s="9"/>
      <c r="H145" s="8"/>
      <c r="I145" s="7"/>
      <c r="J145" s="9"/>
      <c r="K145" s="7">
        <v>21</v>
      </c>
      <c r="L145" s="7" t="s">
        <v>31</v>
      </c>
      <c r="M145" s="7"/>
      <c r="N145" s="10" t="str">
        <f>IF(OR(G145="",J145=""),"",J145-G145)</f>
        <v/>
      </c>
      <c r="O145" s="10" t="str">
        <f>IF(N145="","",ROUND(IF(L145="Sí",J145,MAX(0,N145))*100/(100+K145),2))</f>
        <v/>
      </c>
      <c r="P145" s="10" t="str">
        <f>IF(O145="","",ROUND(O145*K145/100,2))</f>
        <v/>
      </c>
      <c r="Q145" s="11" t="str">
        <f>IF(H145="","","T"&amp;ROUNDUP(MONTH(H145)/3,0))</f>
        <v/>
      </c>
      <c r="R145" s="7"/>
    </row>
    <row r="146" spans="1:18" x14ac:dyDescent="0.25">
      <c r="A146" s="7"/>
      <c r="B146" s="8"/>
      <c r="C146" s="7"/>
      <c r="D146" s="7"/>
      <c r="E146" s="7"/>
      <c r="F146" s="7"/>
      <c r="G146" s="9"/>
      <c r="H146" s="8"/>
      <c r="I146" s="7"/>
      <c r="J146" s="9"/>
      <c r="K146" s="7">
        <v>21</v>
      </c>
      <c r="L146" s="7" t="s">
        <v>31</v>
      </c>
      <c r="M146" s="7"/>
      <c r="N146" s="10" t="str">
        <f>IF(OR(G146="",J146=""),"",J146-G146)</f>
        <v/>
      </c>
      <c r="O146" s="10" t="str">
        <f>IF(N146="","",ROUND(IF(L146="Sí",J146,MAX(0,N146))*100/(100+K146),2))</f>
        <v/>
      </c>
      <c r="P146" s="10" t="str">
        <f>IF(O146="","",ROUND(O146*K146/100,2))</f>
        <v/>
      </c>
      <c r="Q146" s="11" t="str">
        <f>IF(H146="","","T"&amp;ROUNDUP(MONTH(H146)/3,0))</f>
        <v/>
      </c>
      <c r="R146" s="7"/>
    </row>
    <row r="147" spans="1:18" x14ac:dyDescent="0.25">
      <c r="A147" s="7"/>
      <c r="B147" s="8"/>
      <c r="C147" s="7"/>
      <c r="D147" s="7"/>
      <c r="E147" s="7"/>
      <c r="F147" s="7"/>
      <c r="G147" s="9"/>
      <c r="H147" s="8"/>
      <c r="I147" s="7"/>
      <c r="J147" s="9"/>
      <c r="K147" s="7">
        <v>21</v>
      </c>
      <c r="L147" s="7" t="s">
        <v>31</v>
      </c>
      <c r="M147" s="7"/>
      <c r="N147" s="10" t="str">
        <f>IF(OR(G147="",J147=""),"",J147-G147)</f>
        <v/>
      </c>
      <c r="O147" s="10" t="str">
        <f>IF(N147="","",ROUND(IF(L147="Sí",J147,MAX(0,N147))*100/(100+K147),2))</f>
        <v/>
      </c>
      <c r="P147" s="10" t="str">
        <f>IF(O147="","",ROUND(O147*K147/100,2))</f>
        <v/>
      </c>
      <c r="Q147" s="11" t="str">
        <f>IF(H147="","","T"&amp;ROUNDUP(MONTH(H147)/3,0))</f>
        <v/>
      </c>
      <c r="R147" s="7"/>
    </row>
    <row r="148" spans="1:18" x14ac:dyDescent="0.25">
      <c r="A148" s="7"/>
      <c r="B148" s="8"/>
      <c r="C148" s="7"/>
      <c r="D148" s="7"/>
      <c r="E148" s="7"/>
      <c r="F148" s="7"/>
      <c r="G148" s="9"/>
      <c r="H148" s="8"/>
      <c r="I148" s="7"/>
      <c r="J148" s="9"/>
      <c r="K148" s="7">
        <v>21</v>
      </c>
      <c r="L148" s="7" t="s">
        <v>31</v>
      </c>
      <c r="M148" s="7"/>
      <c r="N148" s="10" t="str">
        <f>IF(OR(G148="",J148=""),"",J148-G148)</f>
        <v/>
      </c>
      <c r="O148" s="10" t="str">
        <f>IF(N148="","",ROUND(IF(L148="Sí",J148,MAX(0,N148))*100/(100+K148),2))</f>
        <v/>
      </c>
      <c r="P148" s="10" t="str">
        <f>IF(O148="","",ROUND(O148*K148/100,2))</f>
        <v/>
      </c>
      <c r="Q148" s="11" t="str">
        <f>IF(H148="","","T"&amp;ROUNDUP(MONTH(H148)/3,0))</f>
        <v/>
      </c>
      <c r="R148" s="7"/>
    </row>
    <row r="149" spans="1:18" x14ac:dyDescent="0.25">
      <c r="A149" s="7"/>
      <c r="B149" s="8"/>
      <c r="C149" s="7"/>
      <c r="D149" s="7"/>
      <c r="E149" s="7"/>
      <c r="F149" s="7"/>
      <c r="G149" s="9"/>
      <c r="H149" s="8"/>
      <c r="I149" s="7"/>
      <c r="J149" s="9"/>
      <c r="K149" s="7">
        <v>21</v>
      </c>
      <c r="L149" s="7" t="s">
        <v>31</v>
      </c>
      <c r="M149" s="7"/>
      <c r="N149" s="10" t="str">
        <f>IF(OR(G149="",J149=""),"",J149-G149)</f>
        <v/>
      </c>
      <c r="O149" s="10" t="str">
        <f>IF(N149="","",ROUND(IF(L149="Sí",J149,MAX(0,N149))*100/(100+K149),2))</f>
        <v/>
      </c>
      <c r="P149" s="10" t="str">
        <f>IF(O149="","",ROUND(O149*K149/100,2))</f>
        <v/>
      </c>
      <c r="Q149" s="11" t="str">
        <f>IF(H149="","","T"&amp;ROUNDUP(MONTH(H149)/3,0))</f>
        <v/>
      </c>
      <c r="R149" s="7"/>
    </row>
    <row r="150" spans="1:18" x14ac:dyDescent="0.25">
      <c r="A150" s="7"/>
      <c r="B150" s="8"/>
      <c r="C150" s="7"/>
      <c r="D150" s="7"/>
      <c r="E150" s="7"/>
      <c r="F150" s="7"/>
      <c r="G150" s="9"/>
      <c r="H150" s="8"/>
      <c r="I150" s="7"/>
      <c r="J150" s="9"/>
      <c r="K150" s="7">
        <v>21</v>
      </c>
      <c r="L150" s="7" t="s">
        <v>31</v>
      </c>
      <c r="M150" s="7"/>
      <c r="N150" s="10" t="str">
        <f>IF(OR(G150="",J150=""),"",J150-G150)</f>
        <v/>
      </c>
      <c r="O150" s="10" t="str">
        <f>IF(N150="","",ROUND(IF(L150="Sí",J150,MAX(0,N150))*100/(100+K150),2))</f>
        <v/>
      </c>
      <c r="P150" s="10" t="str">
        <f>IF(O150="","",ROUND(O150*K150/100,2))</f>
        <v/>
      </c>
      <c r="Q150" s="11" t="str">
        <f>IF(H150="","","T"&amp;ROUNDUP(MONTH(H150)/3,0))</f>
        <v/>
      </c>
      <c r="R150" s="7"/>
    </row>
    <row r="151" spans="1:18" x14ac:dyDescent="0.25">
      <c r="A151" s="7"/>
      <c r="B151" s="8"/>
      <c r="C151" s="7"/>
      <c r="D151" s="7"/>
      <c r="E151" s="7"/>
      <c r="F151" s="7"/>
      <c r="G151" s="9"/>
      <c r="H151" s="8"/>
      <c r="I151" s="7"/>
      <c r="J151" s="9"/>
      <c r="K151" s="7">
        <v>21</v>
      </c>
      <c r="L151" s="7" t="s">
        <v>31</v>
      </c>
      <c r="M151" s="7"/>
      <c r="N151" s="10" t="str">
        <f>IF(OR(G151="",J151=""),"",J151-G151)</f>
        <v/>
      </c>
      <c r="O151" s="10" t="str">
        <f>IF(N151="","",ROUND(IF(L151="Sí",J151,MAX(0,N151))*100/(100+K151),2))</f>
        <v/>
      </c>
      <c r="P151" s="10" t="str">
        <f>IF(O151="","",ROUND(O151*K151/100,2))</f>
        <v/>
      </c>
      <c r="Q151" s="11" t="str">
        <f>IF(H151="","","T"&amp;ROUNDUP(MONTH(H151)/3,0))</f>
        <v/>
      </c>
      <c r="R151" s="7"/>
    </row>
    <row r="152" spans="1:18" x14ac:dyDescent="0.25">
      <c r="A152" s="7"/>
      <c r="B152" s="8"/>
      <c r="C152" s="7"/>
      <c r="D152" s="7"/>
      <c r="E152" s="7"/>
      <c r="F152" s="7"/>
      <c r="G152" s="9"/>
      <c r="H152" s="8"/>
      <c r="I152" s="7"/>
      <c r="J152" s="9"/>
      <c r="K152" s="7">
        <v>21</v>
      </c>
      <c r="L152" s="7" t="s">
        <v>31</v>
      </c>
      <c r="M152" s="7"/>
      <c r="N152" s="10" t="str">
        <f>IF(OR(G152="",J152=""),"",J152-G152)</f>
        <v/>
      </c>
      <c r="O152" s="10" t="str">
        <f>IF(N152="","",ROUND(IF(L152="Sí",J152,MAX(0,N152))*100/(100+K152),2))</f>
        <v/>
      </c>
      <c r="P152" s="10" t="str">
        <f>IF(O152="","",ROUND(O152*K152/100,2))</f>
        <v/>
      </c>
      <c r="Q152" s="11" t="str">
        <f>IF(H152="","","T"&amp;ROUNDUP(MONTH(H152)/3,0))</f>
        <v/>
      </c>
      <c r="R152" s="7"/>
    </row>
    <row r="153" spans="1:18" x14ac:dyDescent="0.25">
      <c r="A153" s="7"/>
      <c r="B153" s="8"/>
      <c r="C153" s="7"/>
      <c r="D153" s="7"/>
      <c r="E153" s="7"/>
      <c r="F153" s="7"/>
      <c r="G153" s="9"/>
      <c r="H153" s="8"/>
      <c r="I153" s="7"/>
      <c r="J153" s="9"/>
      <c r="K153" s="7">
        <v>21</v>
      </c>
      <c r="L153" s="7" t="s">
        <v>31</v>
      </c>
      <c r="M153" s="7"/>
      <c r="N153" s="10" t="str">
        <f>IF(OR(G153="",J153=""),"",J153-G153)</f>
        <v/>
      </c>
      <c r="O153" s="10" t="str">
        <f>IF(N153="","",ROUND(IF(L153="Sí",J153,MAX(0,N153))*100/(100+K153),2))</f>
        <v/>
      </c>
      <c r="P153" s="10" t="str">
        <f>IF(O153="","",ROUND(O153*K153/100,2))</f>
        <v/>
      </c>
      <c r="Q153" s="11" t="str">
        <f>IF(H153="","","T"&amp;ROUNDUP(MONTH(H153)/3,0))</f>
        <v/>
      </c>
      <c r="R153" s="7"/>
    </row>
    <row r="154" spans="1:18" x14ac:dyDescent="0.25">
      <c r="A154" s="7"/>
      <c r="B154" s="8"/>
      <c r="C154" s="7"/>
      <c r="D154" s="7"/>
      <c r="E154" s="7"/>
      <c r="F154" s="7"/>
      <c r="G154" s="9"/>
      <c r="H154" s="8"/>
      <c r="I154" s="7"/>
      <c r="J154" s="9"/>
      <c r="K154" s="7">
        <v>21</v>
      </c>
      <c r="L154" s="7" t="s">
        <v>31</v>
      </c>
      <c r="M154" s="7"/>
      <c r="N154" s="10" t="str">
        <f>IF(OR(G154="",J154=""),"",J154-G154)</f>
        <v/>
      </c>
      <c r="O154" s="10" t="str">
        <f>IF(N154="","",ROUND(IF(L154="Sí",J154,MAX(0,N154))*100/(100+K154),2))</f>
        <v/>
      </c>
      <c r="P154" s="10" t="str">
        <f>IF(O154="","",ROUND(O154*K154/100,2))</f>
        <v/>
      </c>
      <c r="Q154" s="11" t="str">
        <f>IF(H154="","","T"&amp;ROUNDUP(MONTH(H154)/3,0))</f>
        <v/>
      </c>
      <c r="R154" s="7"/>
    </row>
    <row r="155" spans="1:18" x14ac:dyDescent="0.25">
      <c r="A155" s="7"/>
      <c r="B155" s="8"/>
      <c r="C155" s="7"/>
      <c r="D155" s="7"/>
      <c r="E155" s="7"/>
      <c r="F155" s="7"/>
      <c r="G155" s="9"/>
      <c r="H155" s="8"/>
      <c r="I155" s="7"/>
      <c r="J155" s="9"/>
      <c r="K155" s="7">
        <v>21</v>
      </c>
      <c r="L155" s="7" t="s">
        <v>31</v>
      </c>
      <c r="M155" s="7"/>
      <c r="N155" s="10" t="str">
        <f>IF(OR(G155="",J155=""),"",J155-G155)</f>
        <v/>
      </c>
      <c r="O155" s="10" t="str">
        <f>IF(N155="","",ROUND(IF(L155="Sí",J155,MAX(0,N155))*100/(100+K155),2))</f>
        <v/>
      </c>
      <c r="P155" s="10" t="str">
        <f>IF(O155="","",ROUND(O155*K155/100,2))</f>
        <v/>
      </c>
      <c r="Q155" s="11" t="str">
        <f>IF(H155="","","T"&amp;ROUNDUP(MONTH(H155)/3,0))</f>
        <v/>
      </c>
      <c r="R155" s="7"/>
    </row>
    <row r="156" spans="1:18" x14ac:dyDescent="0.25">
      <c r="A156" s="7"/>
      <c r="B156" s="8"/>
      <c r="C156" s="7"/>
      <c r="D156" s="7"/>
      <c r="E156" s="7"/>
      <c r="F156" s="7"/>
      <c r="G156" s="9"/>
      <c r="H156" s="8"/>
      <c r="I156" s="7"/>
      <c r="J156" s="9"/>
      <c r="K156" s="7">
        <v>21</v>
      </c>
      <c r="L156" s="7" t="s">
        <v>31</v>
      </c>
      <c r="M156" s="7"/>
      <c r="N156" s="10" t="str">
        <f>IF(OR(G156="",J156=""),"",J156-G156)</f>
        <v/>
      </c>
      <c r="O156" s="10" t="str">
        <f>IF(N156="","",ROUND(IF(L156="Sí",J156,MAX(0,N156))*100/(100+K156),2))</f>
        <v/>
      </c>
      <c r="P156" s="10" t="str">
        <f>IF(O156="","",ROUND(O156*K156/100,2))</f>
        <v/>
      </c>
      <c r="Q156" s="11" t="str">
        <f>IF(H156="","","T"&amp;ROUNDUP(MONTH(H156)/3,0))</f>
        <v/>
      </c>
      <c r="R156" s="7"/>
    </row>
    <row r="157" spans="1:18" x14ac:dyDescent="0.25">
      <c r="A157" s="7"/>
      <c r="B157" s="8"/>
      <c r="C157" s="7"/>
      <c r="D157" s="7"/>
      <c r="E157" s="7"/>
      <c r="F157" s="7"/>
      <c r="G157" s="9"/>
      <c r="H157" s="8"/>
      <c r="I157" s="7"/>
      <c r="J157" s="9"/>
      <c r="K157" s="7">
        <v>21</v>
      </c>
      <c r="L157" s="7" t="s">
        <v>31</v>
      </c>
      <c r="M157" s="7"/>
      <c r="N157" s="10" t="str">
        <f>IF(OR(G157="",J157=""),"",J157-G157)</f>
        <v/>
      </c>
      <c r="O157" s="10" t="str">
        <f>IF(N157="","",ROUND(IF(L157="Sí",J157,MAX(0,N157))*100/(100+K157),2))</f>
        <v/>
      </c>
      <c r="P157" s="10" t="str">
        <f>IF(O157="","",ROUND(O157*K157/100,2))</f>
        <v/>
      </c>
      <c r="Q157" s="11" t="str">
        <f>IF(H157="","","T"&amp;ROUNDUP(MONTH(H157)/3,0))</f>
        <v/>
      </c>
      <c r="R157" s="7"/>
    </row>
    <row r="158" spans="1:18" x14ac:dyDescent="0.25">
      <c r="A158" s="7"/>
      <c r="B158" s="8"/>
      <c r="C158" s="7"/>
      <c r="D158" s="7"/>
      <c r="E158" s="7"/>
      <c r="F158" s="7"/>
      <c r="G158" s="9"/>
      <c r="H158" s="8"/>
      <c r="I158" s="7"/>
      <c r="J158" s="9"/>
      <c r="K158" s="7">
        <v>21</v>
      </c>
      <c r="L158" s="7" t="s">
        <v>31</v>
      </c>
      <c r="M158" s="7"/>
      <c r="N158" s="10" t="str">
        <f>IF(OR(G158="",J158=""),"",J158-G158)</f>
        <v/>
      </c>
      <c r="O158" s="10" t="str">
        <f>IF(N158="","",ROUND(IF(L158="Sí",J158,MAX(0,N158))*100/(100+K158),2))</f>
        <v/>
      </c>
      <c r="P158" s="10" t="str">
        <f>IF(O158="","",ROUND(O158*K158/100,2))</f>
        <v/>
      </c>
      <c r="Q158" s="11" t="str">
        <f>IF(H158="","","T"&amp;ROUNDUP(MONTH(H158)/3,0))</f>
        <v/>
      </c>
      <c r="R158" s="7"/>
    </row>
    <row r="159" spans="1:18" x14ac:dyDescent="0.25">
      <c r="A159" s="7"/>
      <c r="B159" s="8"/>
      <c r="C159" s="7"/>
      <c r="D159" s="7"/>
      <c r="E159" s="7"/>
      <c r="F159" s="7"/>
      <c r="G159" s="9"/>
      <c r="H159" s="8"/>
      <c r="I159" s="7"/>
      <c r="J159" s="9"/>
      <c r="K159" s="7">
        <v>21</v>
      </c>
      <c r="L159" s="7" t="s">
        <v>31</v>
      </c>
      <c r="M159" s="7"/>
      <c r="N159" s="10" t="str">
        <f>IF(OR(G159="",J159=""),"",J159-G159)</f>
        <v/>
      </c>
      <c r="O159" s="10" t="str">
        <f>IF(N159="","",ROUND(IF(L159="Sí",J159,MAX(0,N159))*100/(100+K159),2))</f>
        <v/>
      </c>
      <c r="P159" s="10" t="str">
        <f>IF(O159="","",ROUND(O159*K159/100,2))</f>
        <v/>
      </c>
      <c r="Q159" s="11" t="str">
        <f>IF(H159="","","T"&amp;ROUNDUP(MONTH(H159)/3,0))</f>
        <v/>
      </c>
      <c r="R159" s="7"/>
    </row>
    <row r="160" spans="1:18" x14ac:dyDescent="0.25">
      <c r="A160" s="7"/>
      <c r="B160" s="8"/>
      <c r="C160" s="7"/>
      <c r="D160" s="7"/>
      <c r="E160" s="7"/>
      <c r="F160" s="7"/>
      <c r="G160" s="9"/>
      <c r="H160" s="8"/>
      <c r="I160" s="7"/>
      <c r="J160" s="9"/>
      <c r="K160" s="7">
        <v>21</v>
      </c>
      <c r="L160" s="7" t="s">
        <v>31</v>
      </c>
      <c r="M160" s="7"/>
      <c r="N160" s="10" t="str">
        <f>IF(OR(G160="",J160=""),"",J160-G160)</f>
        <v/>
      </c>
      <c r="O160" s="10" t="str">
        <f>IF(N160="","",ROUND(IF(L160="Sí",J160,MAX(0,N160))*100/(100+K160),2))</f>
        <v/>
      </c>
      <c r="P160" s="10" t="str">
        <f>IF(O160="","",ROUND(O160*K160/100,2))</f>
        <v/>
      </c>
      <c r="Q160" s="11" t="str">
        <f>IF(H160="","","T"&amp;ROUNDUP(MONTH(H160)/3,0))</f>
        <v/>
      </c>
      <c r="R160" s="7"/>
    </row>
    <row r="161" spans="1:18" x14ac:dyDescent="0.25">
      <c r="A161" s="7"/>
      <c r="B161" s="8"/>
      <c r="C161" s="7"/>
      <c r="D161" s="7"/>
      <c r="E161" s="7"/>
      <c r="F161" s="7"/>
      <c r="G161" s="9"/>
      <c r="H161" s="8"/>
      <c r="I161" s="7"/>
      <c r="J161" s="9"/>
      <c r="K161" s="7">
        <v>21</v>
      </c>
      <c r="L161" s="7" t="s">
        <v>31</v>
      </c>
      <c r="M161" s="7"/>
      <c r="N161" s="10" t="str">
        <f>IF(OR(G161="",J161=""),"",J161-G161)</f>
        <v/>
      </c>
      <c r="O161" s="10" t="str">
        <f>IF(N161="","",ROUND(IF(L161="Sí",J161,MAX(0,N161))*100/(100+K161),2))</f>
        <v/>
      </c>
      <c r="P161" s="10" t="str">
        <f>IF(O161="","",ROUND(O161*K161/100,2))</f>
        <v/>
      </c>
      <c r="Q161" s="11" t="str">
        <f>IF(H161="","","T"&amp;ROUNDUP(MONTH(H161)/3,0))</f>
        <v/>
      </c>
      <c r="R161" s="7"/>
    </row>
    <row r="162" spans="1:18" x14ac:dyDescent="0.25">
      <c r="A162" s="7"/>
      <c r="B162" s="8"/>
      <c r="C162" s="7"/>
      <c r="D162" s="7"/>
      <c r="E162" s="7"/>
      <c r="F162" s="7"/>
      <c r="G162" s="9"/>
      <c r="H162" s="8"/>
      <c r="I162" s="7"/>
      <c r="J162" s="9"/>
      <c r="K162" s="7">
        <v>21</v>
      </c>
      <c r="L162" s="7" t="s">
        <v>31</v>
      </c>
      <c r="M162" s="7"/>
      <c r="N162" s="10" t="str">
        <f>IF(OR(G162="",J162=""),"",J162-G162)</f>
        <v/>
      </c>
      <c r="O162" s="10" t="str">
        <f>IF(N162="","",ROUND(IF(L162="Sí",J162,MAX(0,N162))*100/(100+K162),2))</f>
        <v/>
      </c>
      <c r="P162" s="10" t="str">
        <f>IF(O162="","",ROUND(O162*K162/100,2))</f>
        <v/>
      </c>
      <c r="Q162" s="11" t="str">
        <f>IF(H162="","","T"&amp;ROUNDUP(MONTH(H162)/3,0))</f>
        <v/>
      </c>
      <c r="R162" s="7"/>
    </row>
    <row r="163" spans="1:18" x14ac:dyDescent="0.25">
      <c r="A163" s="7"/>
      <c r="B163" s="8"/>
      <c r="C163" s="7"/>
      <c r="D163" s="7"/>
      <c r="E163" s="7"/>
      <c r="F163" s="7"/>
      <c r="G163" s="9"/>
      <c r="H163" s="8"/>
      <c r="I163" s="7"/>
      <c r="J163" s="9"/>
      <c r="K163" s="7">
        <v>21</v>
      </c>
      <c r="L163" s="7" t="s">
        <v>31</v>
      </c>
      <c r="M163" s="7"/>
      <c r="N163" s="10" t="str">
        <f>IF(OR(G163="",J163=""),"",J163-G163)</f>
        <v/>
      </c>
      <c r="O163" s="10" t="str">
        <f>IF(N163="","",ROUND(IF(L163="Sí",J163,MAX(0,N163))*100/(100+K163),2))</f>
        <v/>
      </c>
      <c r="P163" s="10" t="str">
        <f>IF(O163="","",ROUND(O163*K163/100,2))</f>
        <v/>
      </c>
      <c r="Q163" s="11" t="str">
        <f>IF(H163="","","T"&amp;ROUNDUP(MONTH(H163)/3,0))</f>
        <v/>
      </c>
      <c r="R163" s="7"/>
    </row>
    <row r="164" spans="1:18" x14ac:dyDescent="0.25">
      <c r="A164" s="7"/>
      <c r="B164" s="8"/>
      <c r="C164" s="7"/>
      <c r="D164" s="7"/>
      <c r="E164" s="7"/>
      <c r="F164" s="7"/>
      <c r="G164" s="9"/>
      <c r="H164" s="8"/>
      <c r="I164" s="7"/>
      <c r="J164" s="9"/>
      <c r="K164" s="7">
        <v>21</v>
      </c>
      <c r="L164" s="7" t="s">
        <v>31</v>
      </c>
      <c r="M164" s="7"/>
      <c r="N164" s="10" t="str">
        <f>IF(OR(G164="",J164=""),"",J164-G164)</f>
        <v/>
      </c>
      <c r="O164" s="10" t="str">
        <f>IF(N164="","",ROUND(IF(L164="Sí",J164,MAX(0,N164))*100/(100+K164),2))</f>
        <v/>
      </c>
      <c r="P164" s="10" t="str">
        <f>IF(O164="","",ROUND(O164*K164/100,2))</f>
        <v/>
      </c>
      <c r="Q164" s="11" t="str">
        <f>IF(H164="","","T"&amp;ROUNDUP(MONTH(H164)/3,0))</f>
        <v/>
      </c>
      <c r="R164" s="7"/>
    </row>
    <row r="165" spans="1:18" x14ac:dyDescent="0.25">
      <c r="A165" s="7"/>
      <c r="B165" s="8"/>
      <c r="C165" s="7"/>
      <c r="D165" s="7"/>
      <c r="E165" s="7"/>
      <c r="F165" s="7"/>
      <c r="G165" s="9"/>
      <c r="H165" s="8"/>
      <c r="I165" s="7"/>
      <c r="J165" s="9"/>
      <c r="K165" s="7">
        <v>21</v>
      </c>
      <c r="L165" s="7" t="s">
        <v>31</v>
      </c>
      <c r="M165" s="7"/>
      <c r="N165" s="10" t="str">
        <f>IF(OR(G165="",J165=""),"",J165-G165)</f>
        <v/>
      </c>
      <c r="O165" s="10" t="str">
        <f>IF(N165="","",ROUND(IF(L165="Sí",J165,MAX(0,N165))*100/(100+K165),2))</f>
        <v/>
      </c>
      <c r="P165" s="10" t="str">
        <f>IF(O165="","",ROUND(O165*K165/100,2))</f>
        <v/>
      </c>
      <c r="Q165" s="11" t="str">
        <f>IF(H165="","","T"&amp;ROUNDUP(MONTH(H165)/3,0))</f>
        <v/>
      </c>
      <c r="R165" s="7"/>
    </row>
    <row r="166" spans="1:18" x14ac:dyDescent="0.25">
      <c r="A166" s="7"/>
      <c r="B166" s="8"/>
      <c r="C166" s="7"/>
      <c r="D166" s="7"/>
      <c r="E166" s="7"/>
      <c r="F166" s="7"/>
      <c r="G166" s="9"/>
      <c r="H166" s="8"/>
      <c r="I166" s="7"/>
      <c r="J166" s="9"/>
      <c r="K166" s="7">
        <v>21</v>
      </c>
      <c r="L166" s="7" t="s">
        <v>31</v>
      </c>
      <c r="M166" s="7"/>
      <c r="N166" s="10" t="str">
        <f>IF(OR(G166="",J166=""),"",J166-G166)</f>
        <v/>
      </c>
      <c r="O166" s="10" t="str">
        <f>IF(N166="","",ROUND(IF(L166="Sí",J166,MAX(0,N166))*100/(100+K166),2))</f>
        <v/>
      </c>
      <c r="P166" s="10" t="str">
        <f>IF(O166="","",ROUND(O166*K166/100,2))</f>
        <v/>
      </c>
      <c r="Q166" s="11" t="str">
        <f>IF(H166="","","T"&amp;ROUNDUP(MONTH(H166)/3,0))</f>
        <v/>
      </c>
      <c r="R166" s="7"/>
    </row>
    <row r="167" spans="1:18" x14ac:dyDescent="0.25">
      <c r="A167" s="7"/>
      <c r="B167" s="8"/>
      <c r="C167" s="7"/>
      <c r="D167" s="7"/>
      <c r="E167" s="7"/>
      <c r="F167" s="7"/>
      <c r="G167" s="9"/>
      <c r="H167" s="8"/>
      <c r="I167" s="7"/>
      <c r="J167" s="9"/>
      <c r="K167" s="7">
        <v>21</v>
      </c>
      <c r="L167" s="7" t="s">
        <v>31</v>
      </c>
      <c r="M167" s="7"/>
      <c r="N167" s="10" t="str">
        <f>IF(OR(G167="",J167=""),"",J167-G167)</f>
        <v/>
      </c>
      <c r="O167" s="10" t="str">
        <f>IF(N167="","",ROUND(IF(L167="Sí",J167,MAX(0,N167))*100/(100+K167),2))</f>
        <v/>
      </c>
      <c r="P167" s="10" t="str">
        <f>IF(O167="","",ROUND(O167*K167/100,2))</f>
        <v/>
      </c>
      <c r="Q167" s="11" t="str">
        <f>IF(H167="","","T"&amp;ROUNDUP(MONTH(H167)/3,0))</f>
        <v/>
      </c>
      <c r="R167" s="7"/>
    </row>
    <row r="168" spans="1:18" x14ac:dyDescent="0.25">
      <c r="A168" s="7"/>
      <c r="B168" s="8"/>
      <c r="C168" s="7"/>
      <c r="D168" s="7"/>
      <c r="E168" s="7"/>
      <c r="F168" s="7"/>
      <c r="G168" s="9"/>
      <c r="H168" s="8"/>
      <c r="I168" s="7"/>
      <c r="J168" s="9"/>
      <c r="K168" s="7">
        <v>21</v>
      </c>
      <c r="L168" s="7" t="s">
        <v>31</v>
      </c>
      <c r="M168" s="7"/>
      <c r="N168" s="10" t="str">
        <f>IF(OR(G168="",J168=""),"",J168-G168)</f>
        <v/>
      </c>
      <c r="O168" s="10" t="str">
        <f>IF(N168="","",ROUND(IF(L168="Sí",J168,MAX(0,N168))*100/(100+K168),2))</f>
        <v/>
      </c>
      <c r="P168" s="10" t="str">
        <f>IF(O168="","",ROUND(O168*K168/100,2))</f>
        <v/>
      </c>
      <c r="Q168" s="11" t="str">
        <f>IF(H168="","","T"&amp;ROUNDUP(MONTH(H168)/3,0))</f>
        <v/>
      </c>
      <c r="R168" s="7"/>
    </row>
    <row r="169" spans="1:18" x14ac:dyDescent="0.25">
      <c r="A169" s="7"/>
      <c r="B169" s="8"/>
      <c r="C169" s="7"/>
      <c r="D169" s="7"/>
      <c r="E169" s="7"/>
      <c r="F169" s="7"/>
      <c r="G169" s="9"/>
      <c r="H169" s="8"/>
      <c r="I169" s="7"/>
      <c r="J169" s="9"/>
      <c r="K169" s="7">
        <v>21</v>
      </c>
      <c r="L169" s="7" t="s">
        <v>31</v>
      </c>
      <c r="M169" s="7"/>
      <c r="N169" s="10" t="str">
        <f>IF(OR(G169="",J169=""),"",J169-G169)</f>
        <v/>
      </c>
      <c r="O169" s="10" t="str">
        <f>IF(N169="","",ROUND(IF(L169="Sí",J169,MAX(0,N169))*100/(100+K169),2))</f>
        <v/>
      </c>
      <c r="P169" s="10" t="str">
        <f>IF(O169="","",ROUND(O169*K169/100,2))</f>
        <v/>
      </c>
      <c r="Q169" s="11" t="str">
        <f>IF(H169="","","T"&amp;ROUNDUP(MONTH(H169)/3,0))</f>
        <v/>
      </c>
      <c r="R169" s="7"/>
    </row>
    <row r="170" spans="1:18" x14ac:dyDescent="0.25">
      <c r="A170" s="7"/>
      <c r="B170" s="8"/>
      <c r="C170" s="7"/>
      <c r="D170" s="7"/>
      <c r="E170" s="7"/>
      <c r="F170" s="7"/>
      <c r="G170" s="9"/>
      <c r="H170" s="8"/>
      <c r="I170" s="7"/>
      <c r="J170" s="9"/>
      <c r="K170" s="7">
        <v>21</v>
      </c>
      <c r="L170" s="7" t="s">
        <v>31</v>
      </c>
      <c r="M170" s="7"/>
      <c r="N170" s="10" t="str">
        <f>IF(OR(G170="",J170=""),"",J170-G170)</f>
        <v/>
      </c>
      <c r="O170" s="10" t="str">
        <f>IF(N170="","",ROUND(IF(L170="Sí",J170,MAX(0,N170))*100/(100+K170),2))</f>
        <v/>
      </c>
      <c r="P170" s="10" t="str">
        <f>IF(O170="","",ROUND(O170*K170/100,2))</f>
        <v/>
      </c>
      <c r="Q170" s="11" t="str">
        <f>IF(H170="","","T"&amp;ROUNDUP(MONTH(H170)/3,0))</f>
        <v/>
      </c>
      <c r="R170" s="7"/>
    </row>
    <row r="171" spans="1:18" x14ac:dyDescent="0.25">
      <c r="A171" s="7"/>
      <c r="B171" s="8"/>
      <c r="C171" s="7"/>
      <c r="D171" s="7"/>
      <c r="E171" s="7"/>
      <c r="F171" s="7"/>
      <c r="G171" s="9"/>
      <c r="H171" s="8"/>
      <c r="I171" s="7"/>
      <c r="J171" s="9"/>
      <c r="K171" s="7">
        <v>21</v>
      </c>
      <c r="L171" s="7" t="s">
        <v>31</v>
      </c>
      <c r="M171" s="7"/>
      <c r="N171" s="10" t="str">
        <f>IF(OR(G171="",J171=""),"",J171-G171)</f>
        <v/>
      </c>
      <c r="O171" s="10" t="str">
        <f>IF(N171="","",ROUND(IF(L171="Sí",J171,MAX(0,N171))*100/(100+K171),2))</f>
        <v/>
      </c>
      <c r="P171" s="10" t="str">
        <f>IF(O171="","",ROUND(O171*K171/100,2))</f>
        <v/>
      </c>
      <c r="Q171" s="11" t="str">
        <f>IF(H171="","","T"&amp;ROUNDUP(MONTH(H171)/3,0))</f>
        <v/>
      </c>
      <c r="R171" s="7"/>
    </row>
    <row r="172" spans="1:18" x14ac:dyDescent="0.25">
      <c r="A172" s="7"/>
      <c r="B172" s="8"/>
      <c r="C172" s="7"/>
      <c r="D172" s="7"/>
      <c r="E172" s="7"/>
      <c r="F172" s="7"/>
      <c r="G172" s="9"/>
      <c r="H172" s="8"/>
      <c r="I172" s="7"/>
      <c r="J172" s="9"/>
      <c r="K172" s="7">
        <v>21</v>
      </c>
      <c r="L172" s="7" t="s">
        <v>31</v>
      </c>
      <c r="M172" s="7"/>
      <c r="N172" s="10" t="str">
        <f>IF(OR(G172="",J172=""),"",J172-G172)</f>
        <v/>
      </c>
      <c r="O172" s="10" t="str">
        <f>IF(N172="","",ROUND(IF(L172="Sí",J172,MAX(0,N172))*100/(100+K172),2))</f>
        <v/>
      </c>
      <c r="P172" s="10" t="str">
        <f>IF(O172="","",ROUND(O172*K172/100,2))</f>
        <v/>
      </c>
      <c r="Q172" s="11" t="str">
        <f>IF(H172="","","T"&amp;ROUNDUP(MONTH(H172)/3,0))</f>
        <v/>
      </c>
      <c r="R172" s="7"/>
    </row>
    <row r="173" spans="1:18" x14ac:dyDescent="0.25">
      <c r="A173" s="7"/>
      <c r="B173" s="8"/>
      <c r="C173" s="7"/>
      <c r="D173" s="7"/>
      <c r="E173" s="7"/>
      <c r="F173" s="7"/>
      <c r="G173" s="9"/>
      <c r="H173" s="8"/>
      <c r="I173" s="7"/>
      <c r="J173" s="9"/>
      <c r="K173" s="7">
        <v>21</v>
      </c>
      <c r="L173" s="7" t="s">
        <v>31</v>
      </c>
      <c r="M173" s="7"/>
      <c r="N173" s="10" t="str">
        <f>IF(OR(G173="",J173=""),"",J173-G173)</f>
        <v/>
      </c>
      <c r="O173" s="10" t="str">
        <f>IF(N173="","",ROUND(IF(L173="Sí",J173,MAX(0,N173))*100/(100+K173),2))</f>
        <v/>
      </c>
      <c r="P173" s="10" t="str">
        <f>IF(O173="","",ROUND(O173*K173/100,2))</f>
        <v/>
      </c>
      <c r="Q173" s="11" t="str">
        <f>IF(H173="","","T"&amp;ROUNDUP(MONTH(H173)/3,0))</f>
        <v/>
      </c>
      <c r="R173" s="7"/>
    </row>
    <row r="174" spans="1:18" x14ac:dyDescent="0.25">
      <c r="A174" s="7"/>
      <c r="B174" s="8"/>
      <c r="C174" s="7"/>
      <c r="D174" s="7"/>
      <c r="E174" s="7"/>
      <c r="F174" s="7"/>
      <c r="G174" s="9"/>
      <c r="H174" s="8"/>
      <c r="I174" s="7"/>
      <c r="J174" s="9"/>
      <c r="K174" s="7">
        <v>21</v>
      </c>
      <c r="L174" s="7" t="s">
        <v>31</v>
      </c>
      <c r="M174" s="7"/>
      <c r="N174" s="10" t="str">
        <f>IF(OR(G174="",J174=""),"",J174-G174)</f>
        <v/>
      </c>
      <c r="O174" s="10" t="str">
        <f>IF(N174="","",ROUND(IF(L174="Sí",J174,MAX(0,N174))*100/(100+K174),2))</f>
        <v/>
      </c>
      <c r="P174" s="10" t="str">
        <f>IF(O174="","",ROUND(O174*K174/100,2))</f>
        <v/>
      </c>
      <c r="Q174" s="11" t="str">
        <f>IF(H174="","","T"&amp;ROUNDUP(MONTH(H174)/3,0))</f>
        <v/>
      </c>
      <c r="R174" s="7"/>
    </row>
    <row r="175" spans="1:18" x14ac:dyDescent="0.25">
      <c r="A175" s="7"/>
      <c r="B175" s="8"/>
      <c r="C175" s="7"/>
      <c r="D175" s="7"/>
      <c r="E175" s="7"/>
      <c r="F175" s="7"/>
      <c r="G175" s="9"/>
      <c r="H175" s="8"/>
      <c r="I175" s="7"/>
      <c r="J175" s="9"/>
      <c r="K175" s="7">
        <v>21</v>
      </c>
      <c r="L175" s="7" t="s">
        <v>31</v>
      </c>
      <c r="M175" s="7"/>
      <c r="N175" s="10" t="str">
        <f>IF(OR(G175="",J175=""),"",J175-G175)</f>
        <v/>
      </c>
      <c r="O175" s="10" t="str">
        <f>IF(N175="","",ROUND(IF(L175="Sí",J175,MAX(0,N175))*100/(100+K175),2))</f>
        <v/>
      </c>
      <c r="P175" s="10" t="str">
        <f>IF(O175="","",ROUND(O175*K175/100,2))</f>
        <v/>
      </c>
      <c r="Q175" s="11" t="str">
        <f>IF(H175="","","T"&amp;ROUNDUP(MONTH(H175)/3,0))</f>
        <v/>
      </c>
      <c r="R175" s="7"/>
    </row>
    <row r="176" spans="1:18" x14ac:dyDescent="0.25">
      <c r="A176" s="7"/>
      <c r="B176" s="8"/>
      <c r="C176" s="7"/>
      <c r="D176" s="7"/>
      <c r="E176" s="7"/>
      <c r="F176" s="7"/>
      <c r="G176" s="9"/>
      <c r="H176" s="8"/>
      <c r="I176" s="7"/>
      <c r="J176" s="9"/>
      <c r="K176" s="7">
        <v>21</v>
      </c>
      <c r="L176" s="7" t="s">
        <v>31</v>
      </c>
      <c r="M176" s="7"/>
      <c r="N176" s="10" t="str">
        <f>IF(OR(G176="",J176=""),"",J176-G176)</f>
        <v/>
      </c>
      <c r="O176" s="10" t="str">
        <f>IF(N176="","",ROUND(IF(L176="Sí",J176,MAX(0,N176))*100/(100+K176),2))</f>
        <v/>
      </c>
      <c r="P176" s="10" t="str">
        <f>IF(O176="","",ROUND(O176*K176/100,2))</f>
        <v/>
      </c>
      <c r="Q176" s="11" t="str">
        <f>IF(H176="","","T"&amp;ROUNDUP(MONTH(H176)/3,0))</f>
        <v/>
      </c>
      <c r="R176" s="7"/>
    </row>
    <row r="177" spans="1:18" x14ac:dyDescent="0.25">
      <c r="A177" s="7"/>
      <c r="B177" s="8"/>
      <c r="C177" s="7"/>
      <c r="D177" s="7"/>
      <c r="E177" s="7"/>
      <c r="F177" s="7"/>
      <c r="G177" s="9"/>
      <c r="H177" s="8"/>
      <c r="I177" s="7"/>
      <c r="J177" s="9"/>
      <c r="K177" s="7">
        <v>21</v>
      </c>
      <c r="L177" s="7" t="s">
        <v>31</v>
      </c>
      <c r="M177" s="7"/>
      <c r="N177" s="10" t="str">
        <f>IF(OR(G177="",J177=""),"",J177-G177)</f>
        <v/>
      </c>
      <c r="O177" s="10" t="str">
        <f>IF(N177="","",ROUND(IF(L177="Sí",J177,MAX(0,N177))*100/(100+K177),2))</f>
        <v/>
      </c>
      <c r="P177" s="10" t="str">
        <f>IF(O177="","",ROUND(O177*K177/100,2))</f>
        <v/>
      </c>
      <c r="Q177" s="11" t="str">
        <f>IF(H177="","","T"&amp;ROUNDUP(MONTH(H177)/3,0))</f>
        <v/>
      </c>
      <c r="R177" s="7"/>
    </row>
    <row r="178" spans="1:18" x14ac:dyDescent="0.25">
      <c r="A178" s="7"/>
      <c r="B178" s="8"/>
      <c r="C178" s="7"/>
      <c r="D178" s="7"/>
      <c r="E178" s="7"/>
      <c r="F178" s="7"/>
      <c r="G178" s="9"/>
      <c r="H178" s="8"/>
      <c r="I178" s="7"/>
      <c r="J178" s="9"/>
      <c r="K178" s="7">
        <v>21</v>
      </c>
      <c r="L178" s="7" t="s">
        <v>31</v>
      </c>
      <c r="M178" s="7"/>
      <c r="N178" s="10" t="str">
        <f>IF(OR(G178="",J178=""),"",J178-G178)</f>
        <v/>
      </c>
      <c r="O178" s="10" t="str">
        <f>IF(N178="","",ROUND(IF(L178="Sí",J178,MAX(0,N178))*100/(100+K178),2))</f>
        <v/>
      </c>
      <c r="P178" s="10" t="str">
        <f>IF(O178="","",ROUND(O178*K178/100,2))</f>
        <v/>
      </c>
      <c r="Q178" s="11" t="str">
        <f>IF(H178="","","T"&amp;ROUNDUP(MONTH(H178)/3,0))</f>
        <v/>
      </c>
      <c r="R178" s="7"/>
    </row>
    <row r="179" spans="1:18" x14ac:dyDescent="0.25">
      <c r="A179" s="7"/>
      <c r="B179" s="8"/>
      <c r="C179" s="7"/>
      <c r="D179" s="7"/>
      <c r="E179" s="7"/>
      <c r="F179" s="7"/>
      <c r="G179" s="9"/>
      <c r="H179" s="8"/>
      <c r="I179" s="7"/>
      <c r="J179" s="9"/>
      <c r="K179" s="7">
        <v>21</v>
      </c>
      <c r="L179" s="7" t="s">
        <v>31</v>
      </c>
      <c r="M179" s="7"/>
      <c r="N179" s="10" t="str">
        <f>IF(OR(G179="",J179=""),"",J179-G179)</f>
        <v/>
      </c>
      <c r="O179" s="10" t="str">
        <f>IF(N179="","",ROUND(IF(L179="Sí",J179,MAX(0,N179))*100/(100+K179),2))</f>
        <v/>
      </c>
      <c r="P179" s="10" t="str">
        <f>IF(O179="","",ROUND(O179*K179/100,2))</f>
        <v/>
      </c>
      <c r="Q179" s="11" t="str">
        <f>IF(H179="","","T"&amp;ROUNDUP(MONTH(H179)/3,0))</f>
        <v/>
      </c>
      <c r="R179" s="7"/>
    </row>
    <row r="180" spans="1:18" x14ac:dyDescent="0.25">
      <c r="A180" s="7"/>
      <c r="B180" s="8"/>
      <c r="C180" s="7"/>
      <c r="D180" s="7"/>
      <c r="E180" s="7"/>
      <c r="F180" s="7"/>
      <c r="G180" s="9"/>
      <c r="H180" s="8"/>
      <c r="I180" s="7"/>
      <c r="J180" s="9"/>
      <c r="K180" s="7">
        <v>21</v>
      </c>
      <c r="L180" s="7" t="s">
        <v>31</v>
      </c>
      <c r="M180" s="7"/>
      <c r="N180" s="10" t="str">
        <f>IF(OR(G180="",J180=""),"",J180-G180)</f>
        <v/>
      </c>
      <c r="O180" s="10" t="str">
        <f>IF(N180="","",ROUND(IF(L180="Sí",J180,MAX(0,N180))*100/(100+K180),2))</f>
        <v/>
      </c>
      <c r="P180" s="10" t="str">
        <f>IF(O180="","",ROUND(O180*K180/100,2))</f>
        <v/>
      </c>
      <c r="Q180" s="11" t="str">
        <f>IF(H180="","","T"&amp;ROUNDUP(MONTH(H180)/3,0))</f>
        <v/>
      </c>
      <c r="R180" s="7"/>
    </row>
    <row r="181" spans="1:18" x14ac:dyDescent="0.25">
      <c r="A181" s="7"/>
      <c r="B181" s="8"/>
      <c r="C181" s="7"/>
      <c r="D181" s="7"/>
      <c r="E181" s="7"/>
      <c r="F181" s="7"/>
      <c r="G181" s="9"/>
      <c r="H181" s="8"/>
      <c r="I181" s="7"/>
      <c r="J181" s="9"/>
      <c r="K181" s="7">
        <v>21</v>
      </c>
      <c r="L181" s="7" t="s">
        <v>31</v>
      </c>
      <c r="M181" s="7"/>
      <c r="N181" s="10" t="str">
        <f>IF(OR(G181="",J181=""),"",J181-G181)</f>
        <v/>
      </c>
      <c r="O181" s="10" t="str">
        <f>IF(N181="","",ROUND(IF(L181="Sí",J181,MAX(0,N181))*100/(100+K181),2))</f>
        <v/>
      </c>
      <c r="P181" s="10" t="str">
        <f>IF(O181="","",ROUND(O181*K181/100,2))</f>
        <v/>
      </c>
      <c r="Q181" s="11" t="str">
        <f>IF(H181="","","T"&amp;ROUNDUP(MONTH(H181)/3,0))</f>
        <v/>
      </c>
      <c r="R181" s="7"/>
    </row>
    <row r="182" spans="1:18" x14ac:dyDescent="0.25">
      <c r="A182" s="7"/>
      <c r="B182" s="8"/>
      <c r="C182" s="7"/>
      <c r="D182" s="7"/>
      <c r="E182" s="7"/>
      <c r="F182" s="7"/>
      <c r="G182" s="9"/>
      <c r="H182" s="8"/>
      <c r="I182" s="7"/>
      <c r="J182" s="9"/>
      <c r="K182" s="7">
        <v>21</v>
      </c>
      <c r="L182" s="7" t="s">
        <v>31</v>
      </c>
      <c r="M182" s="7"/>
      <c r="N182" s="10" t="str">
        <f>IF(OR(G182="",J182=""),"",J182-G182)</f>
        <v/>
      </c>
      <c r="O182" s="10" t="str">
        <f>IF(N182="","",ROUND(IF(L182="Sí",J182,MAX(0,N182))*100/(100+K182),2))</f>
        <v/>
      </c>
      <c r="P182" s="10" t="str">
        <f>IF(O182="","",ROUND(O182*K182/100,2))</f>
        <v/>
      </c>
      <c r="Q182" s="11" t="str">
        <f>IF(H182="","","T"&amp;ROUNDUP(MONTH(H182)/3,0))</f>
        <v/>
      </c>
      <c r="R182" s="7"/>
    </row>
    <row r="183" spans="1:18" x14ac:dyDescent="0.25">
      <c r="A183" s="7"/>
      <c r="B183" s="8"/>
      <c r="C183" s="7"/>
      <c r="D183" s="7"/>
      <c r="E183" s="7"/>
      <c r="F183" s="7"/>
      <c r="G183" s="9"/>
      <c r="H183" s="8"/>
      <c r="I183" s="7"/>
      <c r="J183" s="9"/>
      <c r="K183" s="7">
        <v>21</v>
      </c>
      <c r="L183" s="7" t="s">
        <v>31</v>
      </c>
      <c r="M183" s="7"/>
      <c r="N183" s="10" t="str">
        <f>IF(OR(G183="",J183=""),"",J183-G183)</f>
        <v/>
      </c>
      <c r="O183" s="10" t="str">
        <f>IF(N183="","",ROUND(IF(L183="Sí",J183,MAX(0,N183))*100/(100+K183),2))</f>
        <v/>
      </c>
      <c r="P183" s="10" t="str">
        <f>IF(O183="","",ROUND(O183*K183/100,2))</f>
        <v/>
      </c>
      <c r="Q183" s="11" t="str">
        <f>IF(H183="","","T"&amp;ROUNDUP(MONTH(H183)/3,0))</f>
        <v/>
      </c>
      <c r="R183" s="7"/>
    </row>
    <row r="184" spans="1:18" x14ac:dyDescent="0.25">
      <c r="A184" s="7"/>
      <c r="B184" s="8"/>
      <c r="C184" s="7"/>
      <c r="D184" s="7"/>
      <c r="E184" s="7"/>
      <c r="F184" s="7"/>
      <c r="G184" s="9"/>
      <c r="H184" s="8"/>
      <c r="I184" s="7"/>
      <c r="J184" s="9"/>
      <c r="K184" s="7">
        <v>21</v>
      </c>
      <c r="L184" s="7" t="s">
        <v>31</v>
      </c>
      <c r="M184" s="7"/>
      <c r="N184" s="10" t="str">
        <f>IF(OR(G184="",J184=""),"",J184-G184)</f>
        <v/>
      </c>
      <c r="O184" s="10" t="str">
        <f>IF(N184="","",ROUND(IF(L184="Sí",J184,MAX(0,N184))*100/(100+K184),2))</f>
        <v/>
      </c>
      <c r="P184" s="10" t="str">
        <f>IF(O184="","",ROUND(O184*K184/100,2))</f>
        <v/>
      </c>
      <c r="Q184" s="11" t="str">
        <f>IF(H184="","","T"&amp;ROUNDUP(MONTH(H184)/3,0))</f>
        <v/>
      </c>
      <c r="R184" s="7"/>
    </row>
    <row r="185" spans="1:18" x14ac:dyDescent="0.25">
      <c r="A185" s="7"/>
      <c r="B185" s="8"/>
      <c r="C185" s="7"/>
      <c r="D185" s="7"/>
      <c r="E185" s="7"/>
      <c r="F185" s="7"/>
      <c r="G185" s="9"/>
      <c r="H185" s="8"/>
      <c r="I185" s="7"/>
      <c r="J185" s="9"/>
      <c r="K185" s="7">
        <v>21</v>
      </c>
      <c r="L185" s="7" t="s">
        <v>31</v>
      </c>
      <c r="M185" s="7"/>
      <c r="N185" s="10" t="str">
        <f>IF(OR(G185="",J185=""),"",J185-G185)</f>
        <v/>
      </c>
      <c r="O185" s="10" t="str">
        <f>IF(N185="","",ROUND(IF(L185="Sí",J185,MAX(0,N185))*100/(100+K185),2))</f>
        <v/>
      </c>
      <c r="P185" s="10" t="str">
        <f>IF(O185="","",ROUND(O185*K185/100,2))</f>
        <v/>
      </c>
      <c r="Q185" s="11" t="str">
        <f>IF(H185="","","T"&amp;ROUNDUP(MONTH(H185)/3,0))</f>
        <v/>
      </c>
      <c r="R185" s="7"/>
    </row>
    <row r="186" spans="1:18" x14ac:dyDescent="0.25">
      <c r="A186" s="7"/>
      <c r="B186" s="8"/>
      <c r="C186" s="7"/>
      <c r="D186" s="7"/>
      <c r="E186" s="7"/>
      <c r="F186" s="7"/>
      <c r="G186" s="9"/>
      <c r="H186" s="8"/>
      <c r="I186" s="7"/>
      <c r="J186" s="9"/>
      <c r="K186" s="7">
        <v>21</v>
      </c>
      <c r="L186" s="7" t="s">
        <v>31</v>
      </c>
      <c r="M186" s="7"/>
      <c r="N186" s="10" t="str">
        <f>IF(OR(G186="",J186=""),"",J186-G186)</f>
        <v/>
      </c>
      <c r="O186" s="10" t="str">
        <f>IF(N186="","",ROUND(IF(L186="Sí",J186,MAX(0,N186))*100/(100+K186),2))</f>
        <v/>
      </c>
      <c r="P186" s="10" t="str">
        <f>IF(O186="","",ROUND(O186*K186/100,2))</f>
        <v/>
      </c>
      <c r="Q186" s="11" t="str">
        <f>IF(H186="","","T"&amp;ROUNDUP(MONTH(H186)/3,0))</f>
        <v/>
      </c>
      <c r="R186" s="7"/>
    </row>
    <row r="187" spans="1:18" x14ac:dyDescent="0.25">
      <c r="A187" s="7"/>
      <c r="B187" s="8"/>
      <c r="C187" s="7"/>
      <c r="D187" s="7"/>
      <c r="E187" s="7"/>
      <c r="F187" s="7"/>
      <c r="G187" s="9"/>
      <c r="H187" s="8"/>
      <c r="I187" s="7"/>
      <c r="J187" s="9"/>
      <c r="K187" s="7">
        <v>21</v>
      </c>
      <c r="L187" s="7" t="s">
        <v>31</v>
      </c>
      <c r="M187" s="7"/>
      <c r="N187" s="10" t="str">
        <f>IF(OR(G187="",J187=""),"",J187-G187)</f>
        <v/>
      </c>
      <c r="O187" s="10" t="str">
        <f>IF(N187="","",ROUND(IF(L187="Sí",J187,MAX(0,N187))*100/(100+K187),2))</f>
        <v/>
      </c>
      <c r="P187" s="10" t="str">
        <f>IF(O187="","",ROUND(O187*K187/100,2))</f>
        <v/>
      </c>
      <c r="Q187" s="11" t="str">
        <f>IF(H187="","","T"&amp;ROUNDUP(MONTH(H187)/3,0))</f>
        <v/>
      </c>
      <c r="R187" s="7"/>
    </row>
    <row r="188" spans="1:18" x14ac:dyDescent="0.25">
      <c r="A188" s="7"/>
      <c r="B188" s="8"/>
      <c r="C188" s="7"/>
      <c r="D188" s="7"/>
      <c r="E188" s="7"/>
      <c r="F188" s="7"/>
      <c r="G188" s="9"/>
      <c r="H188" s="8"/>
      <c r="I188" s="7"/>
      <c r="J188" s="9"/>
      <c r="K188" s="7">
        <v>21</v>
      </c>
      <c r="L188" s="7" t="s">
        <v>31</v>
      </c>
      <c r="M188" s="7"/>
      <c r="N188" s="10" t="str">
        <f>IF(OR(G188="",J188=""),"",J188-G188)</f>
        <v/>
      </c>
      <c r="O188" s="10" t="str">
        <f>IF(N188="","",ROUND(IF(L188="Sí",J188,MAX(0,N188))*100/(100+K188),2))</f>
        <v/>
      </c>
      <c r="P188" s="10" t="str">
        <f>IF(O188="","",ROUND(O188*K188/100,2))</f>
        <v/>
      </c>
      <c r="Q188" s="11" t="str">
        <f>IF(H188="","","T"&amp;ROUNDUP(MONTH(H188)/3,0))</f>
        <v/>
      </c>
      <c r="R188" s="7"/>
    </row>
    <row r="189" spans="1:18" x14ac:dyDescent="0.25">
      <c r="A189" s="7"/>
      <c r="B189" s="8"/>
      <c r="C189" s="7"/>
      <c r="D189" s="7"/>
      <c r="E189" s="7"/>
      <c r="F189" s="7"/>
      <c r="G189" s="9"/>
      <c r="H189" s="8"/>
      <c r="I189" s="7"/>
      <c r="J189" s="9"/>
      <c r="K189" s="7">
        <v>21</v>
      </c>
      <c r="L189" s="7" t="s">
        <v>31</v>
      </c>
      <c r="M189" s="7"/>
      <c r="N189" s="10" t="str">
        <f>IF(OR(G189="",J189=""),"",J189-G189)</f>
        <v/>
      </c>
      <c r="O189" s="10" t="str">
        <f>IF(N189="","",ROUND(IF(L189="Sí",J189,MAX(0,N189))*100/(100+K189),2))</f>
        <v/>
      </c>
      <c r="P189" s="10" t="str">
        <f>IF(O189="","",ROUND(O189*K189/100,2))</f>
        <v/>
      </c>
      <c r="Q189" s="11" t="str">
        <f>IF(H189="","","T"&amp;ROUNDUP(MONTH(H189)/3,0))</f>
        <v/>
      </c>
      <c r="R189" s="7"/>
    </row>
    <row r="190" spans="1:18" x14ac:dyDescent="0.25">
      <c r="A190" s="7"/>
      <c r="B190" s="8"/>
      <c r="C190" s="7"/>
      <c r="D190" s="7"/>
      <c r="E190" s="7"/>
      <c r="F190" s="7"/>
      <c r="G190" s="9"/>
      <c r="H190" s="8"/>
      <c r="I190" s="7"/>
      <c r="J190" s="9"/>
      <c r="K190" s="7">
        <v>21</v>
      </c>
      <c r="L190" s="7" t="s">
        <v>31</v>
      </c>
      <c r="M190" s="7"/>
      <c r="N190" s="10" t="str">
        <f>IF(OR(G190="",J190=""),"",J190-G190)</f>
        <v/>
      </c>
      <c r="O190" s="10" t="str">
        <f>IF(N190="","",ROUND(IF(L190="Sí",J190,MAX(0,N190))*100/(100+K190),2))</f>
        <v/>
      </c>
      <c r="P190" s="10" t="str">
        <f>IF(O190="","",ROUND(O190*K190/100,2))</f>
        <v/>
      </c>
      <c r="Q190" s="11" t="str">
        <f>IF(H190="","","T"&amp;ROUNDUP(MONTH(H190)/3,0))</f>
        <v/>
      </c>
      <c r="R190" s="7"/>
    </row>
    <row r="191" spans="1:18" x14ac:dyDescent="0.25">
      <c r="A191" s="7"/>
      <c r="B191" s="8"/>
      <c r="C191" s="7"/>
      <c r="D191" s="7"/>
      <c r="E191" s="7"/>
      <c r="F191" s="7"/>
      <c r="G191" s="9"/>
      <c r="H191" s="8"/>
      <c r="I191" s="7"/>
      <c r="J191" s="9"/>
      <c r="K191" s="7">
        <v>21</v>
      </c>
      <c r="L191" s="7" t="s">
        <v>31</v>
      </c>
      <c r="M191" s="7"/>
      <c r="N191" s="10" t="str">
        <f>IF(OR(G191="",J191=""),"",J191-G191)</f>
        <v/>
      </c>
      <c r="O191" s="10" t="str">
        <f>IF(N191="","",ROUND(IF(L191="Sí",J191,MAX(0,N191))*100/(100+K191),2))</f>
        <v/>
      </c>
      <c r="P191" s="10" t="str">
        <f>IF(O191="","",ROUND(O191*K191/100,2))</f>
        <v/>
      </c>
      <c r="Q191" s="11" t="str">
        <f>IF(H191="","","T"&amp;ROUNDUP(MONTH(H191)/3,0))</f>
        <v/>
      </c>
      <c r="R191" s="7"/>
    </row>
    <row r="192" spans="1:18" x14ac:dyDescent="0.25">
      <c r="A192" s="7"/>
      <c r="B192" s="8"/>
      <c r="C192" s="7"/>
      <c r="D192" s="7"/>
      <c r="E192" s="7"/>
      <c r="F192" s="7"/>
      <c r="G192" s="9"/>
      <c r="H192" s="8"/>
      <c r="I192" s="7"/>
      <c r="J192" s="9"/>
      <c r="K192" s="7">
        <v>21</v>
      </c>
      <c r="L192" s="7" t="s">
        <v>31</v>
      </c>
      <c r="M192" s="7"/>
      <c r="N192" s="10" t="str">
        <f>IF(OR(G192="",J192=""),"",J192-G192)</f>
        <v/>
      </c>
      <c r="O192" s="10" t="str">
        <f>IF(N192="","",ROUND(IF(L192="Sí",J192,MAX(0,N192))*100/(100+K192),2))</f>
        <v/>
      </c>
      <c r="P192" s="10" t="str">
        <f>IF(O192="","",ROUND(O192*K192/100,2))</f>
        <v/>
      </c>
      <c r="Q192" s="11" t="str">
        <f>IF(H192="","","T"&amp;ROUNDUP(MONTH(H192)/3,0))</f>
        <v/>
      </c>
      <c r="R192" s="7"/>
    </row>
    <row r="193" spans="1:18" x14ac:dyDescent="0.25">
      <c r="A193" s="7"/>
      <c r="B193" s="8"/>
      <c r="C193" s="7"/>
      <c r="D193" s="7"/>
      <c r="E193" s="7"/>
      <c r="F193" s="7"/>
      <c r="G193" s="9"/>
      <c r="H193" s="8"/>
      <c r="I193" s="7"/>
      <c r="J193" s="9"/>
      <c r="K193" s="7">
        <v>21</v>
      </c>
      <c r="L193" s="7" t="s">
        <v>31</v>
      </c>
      <c r="M193" s="7"/>
      <c r="N193" s="10" t="str">
        <f>IF(OR(G193="",J193=""),"",J193-G193)</f>
        <v/>
      </c>
      <c r="O193" s="10" t="str">
        <f>IF(N193="","",ROUND(IF(L193="Sí",J193,MAX(0,N193))*100/(100+K193),2))</f>
        <v/>
      </c>
      <c r="P193" s="10" t="str">
        <f>IF(O193="","",ROUND(O193*K193/100,2))</f>
        <v/>
      </c>
      <c r="Q193" s="11" t="str">
        <f>IF(H193="","","T"&amp;ROUNDUP(MONTH(H193)/3,0))</f>
        <v/>
      </c>
      <c r="R193" s="7"/>
    </row>
    <row r="194" spans="1:18" x14ac:dyDescent="0.25">
      <c r="A194" s="7"/>
      <c r="B194" s="8"/>
      <c r="C194" s="7"/>
      <c r="D194" s="7"/>
      <c r="E194" s="7"/>
      <c r="F194" s="7"/>
      <c r="G194" s="9"/>
      <c r="H194" s="8"/>
      <c r="I194" s="7"/>
      <c r="J194" s="9"/>
      <c r="K194" s="7">
        <v>21</v>
      </c>
      <c r="L194" s="7" t="s">
        <v>31</v>
      </c>
      <c r="M194" s="7"/>
      <c r="N194" s="10" t="str">
        <f>IF(OR(G194="",J194=""),"",J194-G194)</f>
        <v/>
      </c>
      <c r="O194" s="10" t="str">
        <f>IF(N194="","",ROUND(IF(L194="Sí",J194,MAX(0,N194))*100/(100+K194),2))</f>
        <v/>
      </c>
      <c r="P194" s="10" t="str">
        <f>IF(O194="","",ROUND(O194*K194/100,2))</f>
        <v/>
      </c>
      <c r="Q194" s="11" t="str">
        <f>IF(H194="","","T"&amp;ROUNDUP(MONTH(H194)/3,0))</f>
        <v/>
      </c>
      <c r="R194" s="7"/>
    </row>
    <row r="195" spans="1:18" x14ac:dyDescent="0.25">
      <c r="A195" s="7"/>
      <c r="B195" s="8"/>
      <c r="C195" s="7"/>
      <c r="D195" s="7"/>
      <c r="E195" s="7"/>
      <c r="F195" s="7"/>
      <c r="G195" s="9"/>
      <c r="H195" s="8"/>
      <c r="I195" s="7"/>
      <c r="J195" s="9"/>
      <c r="K195" s="7">
        <v>21</v>
      </c>
      <c r="L195" s="7" t="s">
        <v>31</v>
      </c>
      <c r="M195" s="7"/>
      <c r="N195" s="10" t="str">
        <f>IF(OR(G195="",J195=""),"",J195-G195)</f>
        <v/>
      </c>
      <c r="O195" s="10" t="str">
        <f>IF(N195="","",ROUND(IF(L195="Sí",J195,MAX(0,N195))*100/(100+K195),2))</f>
        <v/>
      </c>
      <c r="P195" s="10" t="str">
        <f>IF(O195="","",ROUND(O195*K195/100,2))</f>
        <v/>
      </c>
      <c r="Q195" s="11" t="str">
        <f>IF(H195="","","T"&amp;ROUNDUP(MONTH(H195)/3,0))</f>
        <v/>
      </c>
      <c r="R195" s="7"/>
    </row>
    <row r="196" spans="1:18" x14ac:dyDescent="0.25">
      <c r="A196" s="7"/>
      <c r="B196" s="8"/>
      <c r="C196" s="7"/>
      <c r="D196" s="7"/>
      <c r="E196" s="7"/>
      <c r="F196" s="7"/>
      <c r="G196" s="9"/>
      <c r="H196" s="8"/>
      <c r="I196" s="7"/>
      <c r="J196" s="9"/>
      <c r="K196" s="7">
        <v>21</v>
      </c>
      <c r="L196" s="7" t="s">
        <v>31</v>
      </c>
      <c r="M196" s="7"/>
      <c r="N196" s="10" t="str">
        <f>IF(OR(G196="",J196=""),"",J196-G196)</f>
        <v/>
      </c>
      <c r="O196" s="10" t="str">
        <f>IF(N196="","",ROUND(IF(L196="Sí",J196,MAX(0,N196))*100/(100+K196),2))</f>
        <v/>
      </c>
      <c r="P196" s="10" t="str">
        <f>IF(O196="","",ROUND(O196*K196/100,2))</f>
        <v/>
      </c>
      <c r="Q196" s="11" t="str">
        <f>IF(H196="","","T"&amp;ROUNDUP(MONTH(H196)/3,0))</f>
        <v/>
      </c>
      <c r="R196" s="7"/>
    </row>
    <row r="197" spans="1:18" x14ac:dyDescent="0.25">
      <c r="A197" s="7"/>
      <c r="B197" s="8"/>
      <c r="C197" s="7"/>
      <c r="D197" s="7"/>
      <c r="E197" s="7"/>
      <c r="F197" s="7"/>
      <c r="G197" s="9"/>
      <c r="H197" s="8"/>
      <c r="I197" s="7"/>
      <c r="J197" s="9"/>
      <c r="K197" s="7">
        <v>21</v>
      </c>
      <c r="L197" s="7" t="s">
        <v>31</v>
      </c>
      <c r="M197" s="7"/>
      <c r="N197" s="10" t="str">
        <f>IF(OR(G197="",J197=""),"",J197-G197)</f>
        <v/>
      </c>
      <c r="O197" s="10" t="str">
        <f>IF(N197="","",ROUND(IF(L197="Sí",J197,MAX(0,N197))*100/(100+K197),2))</f>
        <v/>
      </c>
      <c r="P197" s="10" t="str">
        <f>IF(O197="","",ROUND(O197*K197/100,2))</f>
        <v/>
      </c>
      <c r="Q197" s="11" t="str">
        <f>IF(H197="","","T"&amp;ROUNDUP(MONTH(H197)/3,0))</f>
        <v/>
      </c>
      <c r="R197" s="7"/>
    </row>
    <row r="198" spans="1:18" x14ac:dyDescent="0.25">
      <c r="A198" s="7"/>
      <c r="B198" s="8"/>
      <c r="C198" s="7"/>
      <c r="D198" s="7"/>
      <c r="E198" s="7"/>
      <c r="F198" s="7"/>
      <c r="G198" s="9"/>
      <c r="H198" s="8"/>
      <c r="I198" s="7"/>
      <c r="J198" s="9"/>
      <c r="K198" s="7">
        <v>21</v>
      </c>
      <c r="L198" s="7" t="s">
        <v>31</v>
      </c>
      <c r="M198" s="7"/>
      <c r="N198" s="10" t="str">
        <f>IF(OR(G198="",J198=""),"",J198-G198)</f>
        <v/>
      </c>
      <c r="O198" s="10" t="str">
        <f>IF(N198="","",ROUND(IF(L198="Sí",J198,MAX(0,N198))*100/(100+K198),2))</f>
        <v/>
      </c>
      <c r="P198" s="10" t="str">
        <f>IF(O198="","",ROUND(O198*K198/100,2))</f>
        <v/>
      </c>
      <c r="Q198" s="11" t="str">
        <f>IF(H198="","","T"&amp;ROUNDUP(MONTH(H198)/3,0))</f>
        <v/>
      </c>
      <c r="R198" s="7"/>
    </row>
    <row r="199" spans="1:18" x14ac:dyDescent="0.25">
      <c r="A199" s="7"/>
      <c r="B199" s="8"/>
      <c r="C199" s="7"/>
      <c r="D199" s="7"/>
      <c r="E199" s="7"/>
      <c r="F199" s="7"/>
      <c r="G199" s="9"/>
      <c r="H199" s="8"/>
      <c r="I199" s="7"/>
      <c r="J199" s="9"/>
      <c r="K199" s="7">
        <v>21</v>
      </c>
      <c r="L199" s="7" t="s">
        <v>31</v>
      </c>
      <c r="M199" s="7"/>
      <c r="N199" s="10" t="str">
        <f>IF(OR(G199="",J199=""),"",J199-G199)</f>
        <v/>
      </c>
      <c r="O199" s="10" t="str">
        <f>IF(N199="","",ROUND(IF(L199="Sí",J199,MAX(0,N199))*100/(100+K199),2))</f>
        <v/>
      </c>
      <c r="P199" s="10" t="str">
        <f>IF(O199="","",ROUND(O199*K199/100,2))</f>
        <v/>
      </c>
      <c r="Q199" s="11" t="str">
        <f>IF(H199="","","T"&amp;ROUNDUP(MONTH(H199)/3,0))</f>
        <v/>
      </c>
      <c r="R199" s="7"/>
    </row>
    <row r="200" spans="1:18" x14ac:dyDescent="0.25">
      <c r="A200" s="7"/>
      <c r="B200" s="8"/>
      <c r="C200" s="7"/>
      <c r="D200" s="7"/>
      <c r="E200" s="7"/>
      <c r="F200" s="7"/>
      <c r="G200" s="9"/>
      <c r="H200" s="8"/>
      <c r="I200" s="7"/>
      <c r="J200" s="9"/>
      <c r="K200" s="7">
        <v>21</v>
      </c>
      <c r="L200" s="7" t="s">
        <v>31</v>
      </c>
      <c r="M200" s="7"/>
      <c r="N200" s="10" t="str">
        <f>IF(OR(G200="",J200=""),"",J200-G200)</f>
        <v/>
      </c>
      <c r="O200" s="10" t="str">
        <f>IF(N200="","",ROUND(IF(L200="Sí",J200,MAX(0,N200))*100/(100+K200),2))</f>
        <v/>
      </c>
      <c r="P200" s="10" t="str">
        <f>IF(O200="","",ROUND(O200*K200/100,2))</f>
        <v/>
      </c>
      <c r="Q200" s="11" t="str">
        <f>IF(H200="","","T"&amp;ROUNDUP(MONTH(H200)/3,0))</f>
        <v/>
      </c>
      <c r="R200" s="7"/>
    </row>
    <row r="201" spans="1:18" x14ac:dyDescent="0.25">
      <c r="A201" s="7"/>
      <c r="B201" s="8"/>
      <c r="C201" s="7"/>
      <c r="D201" s="7"/>
      <c r="E201" s="7"/>
      <c r="F201" s="7"/>
      <c r="G201" s="9"/>
      <c r="H201" s="8"/>
      <c r="I201" s="7"/>
      <c r="J201" s="9"/>
      <c r="K201" s="7">
        <v>21</v>
      </c>
      <c r="L201" s="7" t="s">
        <v>31</v>
      </c>
      <c r="M201" s="7"/>
      <c r="N201" s="10" t="str">
        <f>IF(OR(G201="",J201=""),"",J201-G201)</f>
        <v/>
      </c>
      <c r="O201" s="10" t="str">
        <f>IF(N201="","",ROUND(IF(L201="Sí",J201,MAX(0,N201))*100/(100+K201),2))</f>
        <v/>
      </c>
      <c r="P201" s="10" t="str">
        <f>IF(O201="","",ROUND(O201*K201/100,2))</f>
        <v/>
      </c>
      <c r="Q201" s="11" t="str">
        <f>IF(H201="","","T"&amp;ROUNDUP(MONTH(H201)/3,0))</f>
        <v/>
      </c>
      <c r="R201" s="7"/>
    </row>
    <row r="202" spans="1:18" x14ac:dyDescent="0.25">
      <c r="A202" s="7"/>
      <c r="B202" s="8"/>
      <c r="C202" s="7"/>
      <c r="D202" s="7"/>
      <c r="E202" s="7"/>
      <c r="F202" s="7"/>
      <c r="G202" s="9"/>
      <c r="H202" s="8"/>
      <c r="I202" s="7"/>
      <c r="J202" s="9"/>
      <c r="K202" s="7">
        <v>21</v>
      </c>
      <c r="L202" s="7" t="s">
        <v>31</v>
      </c>
      <c r="M202" s="7"/>
      <c r="N202" s="10" t="str">
        <f>IF(OR(G202="",J202=""),"",J202-G202)</f>
        <v/>
      </c>
      <c r="O202" s="10" t="str">
        <f>IF(N202="","",ROUND(IF(L202="Sí",J202,MAX(0,N202))*100/(100+K202),2))</f>
        <v/>
      </c>
      <c r="P202" s="10" t="str">
        <f>IF(O202="","",ROUND(O202*K202/100,2))</f>
        <v/>
      </c>
      <c r="Q202" s="11" t="str">
        <f>IF(H202="","","T"&amp;ROUNDUP(MONTH(H202)/3,0))</f>
        <v/>
      </c>
      <c r="R202" s="7"/>
    </row>
    <row r="203" spans="1:18" x14ac:dyDescent="0.25">
      <c r="A203" s="7"/>
      <c r="B203" s="8"/>
      <c r="C203" s="7"/>
      <c r="D203" s="7"/>
      <c r="E203" s="7"/>
      <c r="F203" s="7"/>
      <c r="G203" s="9"/>
      <c r="H203" s="8"/>
      <c r="I203" s="7"/>
      <c r="J203" s="9"/>
      <c r="K203" s="7">
        <v>21</v>
      </c>
      <c r="L203" s="7" t="s">
        <v>31</v>
      </c>
      <c r="M203" s="7"/>
      <c r="N203" s="10" t="str">
        <f>IF(OR(G203="",J203=""),"",J203-G203)</f>
        <v/>
      </c>
      <c r="O203" s="10" t="str">
        <f>IF(N203="","",ROUND(IF(L203="Sí",J203,MAX(0,N203))*100/(100+K203),2))</f>
        <v/>
      </c>
      <c r="P203" s="10" t="str">
        <f>IF(O203="","",ROUND(O203*K203/100,2))</f>
        <v/>
      </c>
      <c r="Q203" s="11" t="str">
        <f>IF(H203="","","T"&amp;ROUNDUP(MONTH(H203)/3,0))</f>
        <v/>
      </c>
      <c r="R203" s="7"/>
    </row>
    <row r="204" spans="1:18" x14ac:dyDescent="0.25">
      <c r="A204" s="7"/>
      <c r="B204" s="8"/>
      <c r="C204" s="7"/>
      <c r="D204" s="7"/>
      <c r="E204" s="7"/>
      <c r="F204" s="7"/>
      <c r="G204" s="9"/>
      <c r="H204" s="8"/>
      <c r="I204" s="7"/>
      <c r="J204" s="9"/>
      <c r="K204" s="7">
        <v>21</v>
      </c>
      <c r="L204" s="7" t="s">
        <v>31</v>
      </c>
      <c r="M204" s="7"/>
      <c r="N204" s="10" t="str">
        <f>IF(OR(G204="",J204=""),"",J204-G204)</f>
        <v/>
      </c>
      <c r="O204" s="10" t="str">
        <f>IF(N204="","",ROUND(IF(L204="Sí",J204,MAX(0,N204))*100/(100+K204),2))</f>
        <v/>
      </c>
      <c r="P204" s="10" t="str">
        <f>IF(O204="","",ROUND(O204*K204/100,2))</f>
        <v/>
      </c>
      <c r="Q204" s="11" t="str">
        <f>IF(H204="","","T"&amp;ROUNDUP(MONTH(H204)/3,0))</f>
        <v/>
      </c>
      <c r="R204" s="7"/>
    </row>
    <row r="205" spans="1:18" x14ac:dyDescent="0.25">
      <c r="A205" s="7"/>
      <c r="B205" s="8"/>
      <c r="C205" s="7"/>
      <c r="D205" s="7"/>
      <c r="E205" s="7"/>
      <c r="F205" s="7"/>
      <c r="G205" s="9"/>
      <c r="H205" s="8"/>
      <c r="I205" s="7"/>
      <c r="J205" s="9"/>
      <c r="K205" s="7">
        <v>21</v>
      </c>
      <c r="L205" s="7" t="s">
        <v>31</v>
      </c>
      <c r="M205" s="7"/>
      <c r="N205" s="10" t="str">
        <f>IF(OR(G205="",J205=""),"",J205-G205)</f>
        <v/>
      </c>
      <c r="O205" s="10" t="str">
        <f>IF(N205="","",ROUND(IF(L205="Sí",J205,MAX(0,N205))*100/(100+K205),2))</f>
        <v/>
      </c>
      <c r="P205" s="10" t="str">
        <f>IF(O205="","",ROUND(O205*K205/100,2))</f>
        <v/>
      </c>
      <c r="Q205" s="11" t="str">
        <f>IF(H205="","","T"&amp;ROUNDUP(MONTH(H205)/3,0))</f>
        <v/>
      </c>
      <c r="R205" s="7"/>
    </row>
    <row r="206" spans="1:18" x14ac:dyDescent="0.25">
      <c r="A206" s="7"/>
      <c r="B206" s="8"/>
      <c r="C206" s="7"/>
      <c r="D206" s="7"/>
      <c r="E206" s="7"/>
      <c r="F206" s="7"/>
      <c r="G206" s="9"/>
      <c r="H206" s="8"/>
      <c r="I206" s="7"/>
      <c r="J206" s="9"/>
      <c r="K206" s="7">
        <v>21</v>
      </c>
      <c r="L206" s="7" t="s">
        <v>31</v>
      </c>
      <c r="M206" s="7"/>
      <c r="N206" s="10" t="str">
        <f>IF(OR(G206="",J206=""),"",J206-G206)</f>
        <v/>
      </c>
      <c r="O206" s="10" t="str">
        <f>IF(N206="","",ROUND(IF(L206="Sí",J206,MAX(0,N206))*100/(100+K206),2))</f>
        <v/>
      </c>
      <c r="P206" s="10" t="str">
        <f>IF(O206="","",ROUND(O206*K206/100,2))</f>
        <v/>
      </c>
      <c r="Q206" s="11" t="str">
        <f>IF(H206="","","T"&amp;ROUNDUP(MONTH(H206)/3,0))</f>
        <v/>
      </c>
      <c r="R206" s="7"/>
    </row>
    <row r="207" spans="1:18" x14ac:dyDescent="0.25">
      <c r="A207" s="7"/>
      <c r="B207" s="8"/>
      <c r="C207" s="7"/>
      <c r="D207" s="7"/>
      <c r="E207" s="7"/>
      <c r="F207" s="7"/>
      <c r="G207" s="9"/>
      <c r="H207" s="8"/>
      <c r="I207" s="7"/>
      <c r="J207" s="9"/>
      <c r="K207" s="7">
        <v>21</v>
      </c>
      <c r="L207" s="7" t="s">
        <v>31</v>
      </c>
      <c r="M207" s="7"/>
      <c r="N207" s="10" t="str">
        <f>IF(OR(G207="",J207=""),"",J207-G207)</f>
        <v/>
      </c>
      <c r="O207" s="10" t="str">
        <f>IF(N207="","",ROUND(IF(L207="Sí",J207,MAX(0,N207))*100/(100+K207),2))</f>
        <v/>
      </c>
      <c r="P207" s="10" t="str">
        <f>IF(O207="","",ROUND(O207*K207/100,2))</f>
        <v/>
      </c>
      <c r="Q207" s="11" t="str">
        <f>IF(H207="","","T"&amp;ROUNDUP(MONTH(H207)/3,0))</f>
        <v/>
      </c>
      <c r="R207" s="7"/>
    </row>
    <row r="208" spans="1:18" x14ac:dyDescent="0.25">
      <c r="A208" s="7"/>
      <c r="B208" s="8"/>
      <c r="C208" s="7"/>
      <c r="D208" s="7"/>
      <c r="E208" s="7"/>
      <c r="F208" s="7"/>
      <c r="G208" s="9"/>
      <c r="H208" s="8"/>
      <c r="I208" s="7"/>
      <c r="J208" s="9"/>
      <c r="K208" s="7">
        <v>21</v>
      </c>
      <c r="L208" s="7" t="s">
        <v>31</v>
      </c>
      <c r="M208" s="7"/>
      <c r="N208" s="10" t="str">
        <f>IF(OR(G208="",J208=""),"",J208-G208)</f>
        <v/>
      </c>
      <c r="O208" s="10" t="str">
        <f>IF(N208="","",ROUND(IF(L208="Sí",J208,MAX(0,N208))*100/(100+K208),2))</f>
        <v/>
      </c>
      <c r="P208" s="10" t="str">
        <f>IF(O208="","",ROUND(O208*K208/100,2))</f>
        <v/>
      </c>
      <c r="Q208" s="11" t="str">
        <f>IF(H208="","","T"&amp;ROUNDUP(MONTH(H208)/3,0))</f>
        <v/>
      </c>
      <c r="R208" s="7"/>
    </row>
    <row r="209" spans="1:18" x14ac:dyDescent="0.25">
      <c r="A209" s="7"/>
      <c r="B209" s="8"/>
      <c r="C209" s="7"/>
      <c r="D209" s="7"/>
      <c r="E209" s="7"/>
      <c r="F209" s="7"/>
      <c r="G209" s="9"/>
      <c r="H209" s="8"/>
      <c r="I209" s="7"/>
      <c r="J209" s="9"/>
      <c r="K209" s="7">
        <v>21</v>
      </c>
      <c r="L209" s="7" t="s">
        <v>31</v>
      </c>
      <c r="M209" s="7"/>
      <c r="N209" s="10" t="str">
        <f>IF(OR(G209="",J209=""),"",J209-G209)</f>
        <v/>
      </c>
      <c r="O209" s="10" t="str">
        <f>IF(N209="","",ROUND(IF(L209="Sí",J209,MAX(0,N209))*100/(100+K209),2))</f>
        <v/>
      </c>
      <c r="P209" s="10" t="str">
        <f>IF(O209="","",ROUND(O209*K209/100,2))</f>
        <v/>
      </c>
      <c r="Q209" s="11" t="str">
        <f>IF(H209="","","T"&amp;ROUNDUP(MONTH(H209)/3,0))</f>
        <v/>
      </c>
      <c r="R209" s="7"/>
    </row>
    <row r="210" spans="1:18" x14ac:dyDescent="0.25">
      <c r="A210" s="7"/>
      <c r="B210" s="8"/>
      <c r="C210" s="7"/>
      <c r="D210" s="7"/>
      <c r="E210" s="7"/>
      <c r="F210" s="7"/>
      <c r="G210" s="9"/>
      <c r="H210" s="8"/>
      <c r="I210" s="7"/>
      <c r="J210" s="9"/>
      <c r="K210" s="7">
        <v>21</v>
      </c>
      <c r="L210" s="7" t="s">
        <v>31</v>
      </c>
      <c r="M210" s="7"/>
      <c r="N210" s="10" t="str">
        <f>IF(OR(G210="",J210=""),"",J210-G210)</f>
        <v/>
      </c>
      <c r="O210" s="10" t="str">
        <f>IF(N210="","",ROUND(IF(L210="Sí",J210,MAX(0,N210))*100/(100+K210),2))</f>
        <v/>
      </c>
      <c r="P210" s="10" t="str">
        <f>IF(O210="","",ROUND(O210*K210/100,2))</f>
        <v/>
      </c>
      <c r="Q210" s="11" t="str">
        <f>IF(H210="","","T"&amp;ROUNDUP(MONTH(H210)/3,0))</f>
        <v/>
      </c>
      <c r="R210" s="7"/>
    </row>
    <row r="211" spans="1:18" x14ac:dyDescent="0.25">
      <c r="A211" s="7"/>
      <c r="B211" s="8"/>
      <c r="C211" s="7"/>
      <c r="D211" s="7"/>
      <c r="E211" s="7"/>
      <c r="F211" s="7"/>
      <c r="G211" s="9"/>
      <c r="H211" s="8"/>
      <c r="I211" s="7"/>
      <c r="J211" s="9"/>
      <c r="K211" s="7">
        <v>21</v>
      </c>
      <c r="L211" s="7" t="s">
        <v>31</v>
      </c>
      <c r="M211" s="7"/>
      <c r="N211" s="10" t="str">
        <f>IF(OR(G211="",J211=""),"",J211-G211)</f>
        <v/>
      </c>
      <c r="O211" s="10" t="str">
        <f>IF(N211="","",ROUND(IF(L211="Sí",J211,MAX(0,N211))*100/(100+K211),2))</f>
        <v/>
      </c>
      <c r="P211" s="10" t="str">
        <f>IF(O211="","",ROUND(O211*K211/100,2))</f>
        <v/>
      </c>
      <c r="Q211" s="11" t="str">
        <f>IF(H211="","","T"&amp;ROUNDUP(MONTH(H211)/3,0))</f>
        <v/>
      </c>
      <c r="R211" s="7"/>
    </row>
    <row r="212" spans="1:18" x14ac:dyDescent="0.25">
      <c r="A212" s="7"/>
      <c r="B212" s="8"/>
      <c r="C212" s="7"/>
      <c r="D212" s="7"/>
      <c r="E212" s="7"/>
      <c r="F212" s="7"/>
      <c r="G212" s="9"/>
      <c r="H212" s="8"/>
      <c r="I212" s="7"/>
      <c r="J212" s="9"/>
      <c r="K212" s="7">
        <v>21</v>
      </c>
      <c r="L212" s="7" t="s">
        <v>31</v>
      </c>
      <c r="M212" s="7"/>
      <c r="N212" s="10" t="str">
        <f>IF(OR(G212="",J212=""),"",J212-G212)</f>
        <v/>
      </c>
      <c r="O212" s="10" t="str">
        <f>IF(N212="","",ROUND(IF(L212="Sí",J212,MAX(0,N212))*100/(100+K212),2))</f>
        <v/>
      </c>
      <c r="P212" s="10" t="str">
        <f>IF(O212="","",ROUND(O212*K212/100,2))</f>
        <v/>
      </c>
      <c r="Q212" s="11" t="str">
        <f>IF(H212="","","T"&amp;ROUNDUP(MONTH(H212)/3,0))</f>
        <v/>
      </c>
      <c r="R212" s="7"/>
    </row>
    <row r="213" spans="1:18" x14ac:dyDescent="0.25">
      <c r="A213" s="7"/>
      <c r="B213" s="8"/>
      <c r="C213" s="7"/>
      <c r="D213" s="7"/>
      <c r="E213" s="7"/>
      <c r="F213" s="7"/>
      <c r="G213" s="9"/>
      <c r="H213" s="8"/>
      <c r="I213" s="7"/>
      <c r="J213" s="9"/>
      <c r="K213" s="7">
        <v>21</v>
      </c>
      <c r="L213" s="7" t="s">
        <v>31</v>
      </c>
      <c r="M213" s="7"/>
      <c r="N213" s="10" t="str">
        <f>IF(OR(G213="",J213=""),"",J213-G213)</f>
        <v/>
      </c>
      <c r="O213" s="10" t="str">
        <f>IF(N213="","",ROUND(IF(L213="Sí",J213,MAX(0,N213))*100/(100+K213),2))</f>
        <v/>
      </c>
      <c r="P213" s="10" t="str">
        <f>IF(O213="","",ROUND(O213*K213/100,2))</f>
        <v/>
      </c>
      <c r="Q213" s="11" t="str">
        <f>IF(H213="","","T"&amp;ROUNDUP(MONTH(H213)/3,0))</f>
        <v/>
      </c>
      <c r="R213" s="7"/>
    </row>
    <row r="214" spans="1:18" x14ac:dyDescent="0.25">
      <c r="A214" s="7"/>
      <c r="B214" s="8"/>
      <c r="C214" s="7"/>
      <c r="D214" s="7"/>
      <c r="E214" s="7"/>
      <c r="F214" s="7"/>
      <c r="G214" s="9"/>
      <c r="H214" s="8"/>
      <c r="I214" s="7"/>
      <c r="J214" s="9"/>
      <c r="K214" s="7">
        <v>21</v>
      </c>
      <c r="L214" s="7" t="s">
        <v>31</v>
      </c>
      <c r="M214" s="7"/>
      <c r="N214" s="10" t="str">
        <f>IF(OR(G214="",J214=""),"",J214-G214)</f>
        <v/>
      </c>
      <c r="O214" s="10" t="str">
        <f>IF(N214="","",ROUND(IF(L214="Sí",J214,MAX(0,N214))*100/(100+K214),2))</f>
        <v/>
      </c>
      <c r="P214" s="10" t="str">
        <f>IF(O214="","",ROUND(O214*K214/100,2))</f>
        <v/>
      </c>
      <c r="Q214" s="11" t="str">
        <f>IF(H214="","","T"&amp;ROUNDUP(MONTH(H214)/3,0))</f>
        <v/>
      </c>
      <c r="R214" s="7"/>
    </row>
    <row r="215" spans="1:18" x14ac:dyDescent="0.25">
      <c r="A215" s="7"/>
      <c r="B215" s="8"/>
      <c r="C215" s="7"/>
      <c r="D215" s="7"/>
      <c r="E215" s="7"/>
      <c r="F215" s="7"/>
      <c r="G215" s="9"/>
      <c r="H215" s="8"/>
      <c r="I215" s="7"/>
      <c r="J215" s="9"/>
      <c r="K215" s="7">
        <v>21</v>
      </c>
      <c r="L215" s="7" t="s">
        <v>31</v>
      </c>
      <c r="M215" s="7"/>
      <c r="N215" s="10" t="str">
        <f>IF(OR(G215="",J215=""),"",J215-G215)</f>
        <v/>
      </c>
      <c r="O215" s="10" t="str">
        <f>IF(N215="","",ROUND(IF(L215="Sí",J215,MAX(0,N215))*100/(100+K215),2))</f>
        <v/>
      </c>
      <c r="P215" s="10" t="str">
        <f>IF(O215="","",ROUND(O215*K215/100,2))</f>
        <v/>
      </c>
      <c r="Q215" s="11" t="str">
        <f>IF(H215="","","T"&amp;ROUNDUP(MONTH(H215)/3,0))</f>
        <v/>
      </c>
      <c r="R215" s="7"/>
    </row>
    <row r="216" spans="1:18" x14ac:dyDescent="0.25">
      <c r="A216" s="7"/>
      <c r="B216" s="8"/>
      <c r="C216" s="7"/>
      <c r="D216" s="7"/>
      <c r="E216" s="7"/>
      <c r="F216" s="7"/>
      <c r="G216" s="9"/>
      <c r="H216" s="8"/>
      <c r="I216" s="7"/>
      <c r="J216" s="9"/>
      <c r="K216" s="7">
        <v>21</v>
      </c>
      <c r="L216" s="7" t="s">
        <v>31</v>
      </c>
      <c r="M216" s="7"/>
      <c r="N216" s="10" t="str">
        <f>IF(OR(G216="",J216=""),"",J216-G216)</f>
        <v/>
      </c>
      <c r="O216" s="10" t="str">
        <f>IF(N216="","",ROUND(IF(L216="Sí",J216,MAX(0,N216))*100/(100+K216),2))</f>
        <v/>
      </c>
      <c r="P216" s="10" t="str">
        <f>IF(O216="","",ROUND(O216*K216/100,2))</f>
        <v/>
      </c>
      <c r="Q216" s="11" t="str">
        <f>IF(H216="","","T"&amp;ROUNDUP(MONTH(H216)/3,0))</f>
        <v/>
      </c>
      <c r="R216" s="7"/>
    </row>
    <row r="217" spans="1:18" x14ac:dyDescent="0.25">
      <c r="A217" s="7"/>
      <c r="B217" s="8"/>
      <c r="C217" s="7"/>
      <c r="D217" s="7"/>
      <c r="E217" s="7"/>
      <c r="F217" s="7"/>
      <c r="G217" s="9"/>
      <c r="H217" s="8"/>
      <c r="I217" s="7"/>
      <c r="J217" s="9"/>
      <c r="K217" s="7">
        <v>21</v>
      </c>
      <c r="L217" s="7" t="s">
        <v>31</v>
      </c>
      <c r="M217" s="7"/>
      <c r="N217" s="10" t="str">
        <f>IF(OR(G217="",J217=""),"",J217-G217)</f>
        <v/>
      </c>
      <c r="O217" s="10" t="str">
        <f>IF(N217="","",ROUND(IF(L217="Sí",J217,MAX(0,N217))*100/(100+K217),2))</f>
        <v/>
      </c>
      <c r="P217" s="10" t="str">
        <f>IF(O217="","",ROUND(O217*K217/100,2))</f>
        <v/>
      </c>
      <c r="Q217" s="11" t="str">
        <f>IF(H217="","","T"&amp;ROUNDUP(MONTH(H217)/3,0))</f>
        <v/>
      </c>
      <c r="R217" s="7"/>
    </row>
    <row r="218" spans="1:18" x14ac:dyDescent="0.25">
      <c r="A218" s="7"/>
      <c r="B218" s="8"/>
      <c r="C218" s="7"/>
      <c r="D218" s="7"/>
      <c r="E218" s="7"/>
      <c r="F218" s="7"/>
      <c r="G218" s="9"/>
      <c r="H218" s="8"/>
      <c r="I218" s="7"/>
      <c r="J218" s="9"/>
      <c r="K218" s="7">
        <v>21</v>
      </c>
      <c r="L218" s="7" t="s">
        <v>31</v>
      </c>
      <c r="M218" s="7"/>
      <c r="N218" s="10" t="str">
        <f>IF(OR(G218="",J218=""),"",J218-G218)</f>
        <v/>
      </c>
      <c r="O218" s="10" t="str">
        <f>IF(N218="","",ROUND(IF(L218="Sí",J218,MAX(0,N218))*100/(100+K218),2))</f>
        <v/>
      </c>
      <c r="P218" s="10" t="str">
        <f>IF(O218="","",ROUND(O218*K218/100,2))</f>
        <v/>
      </c>
      <c r="Q218" s="11" t="str">
        <f>IF(H218="","","T"&amp;ROUNDUP(MONTH(H218)/3,0))</f>
        <v/>
      </c>
      <c r="R218" s="7"/>
    </row>
    <row r="219" spans="1:18" x14ac:dyDescent="0.25">
      <c r="A219" s="7"/>
      <c r="B219" s="8"/>
      <c r="C219" s="7"/>
      <c r="D219" s="7"/>
      <c r="E219" s="7"/>
      <c r="F219" s="7"/>
      <c r="G219" s="9"/>
      <c r="H219" s="8"/>
      <c r="I219" s="7"/>
      <c r="J219" s="9"/>
      <c r="K219" s="7">
        <v>21</v>
      </c>
      <c r="L219" s="7" t="s">
        <v>31</v>
      </c>
      <c r="M219" s="7"/>
      <c r="N219" s="10" t="str">
        <f>IF(OR(G219="",J219=""),"",J219-G219)</f>
        <v/>
      </c>
      <c r="O219" s="10" t="str">
        <f>IF(N219="","",ROUND(IF(L219="Sí",J219,MAX(0,N219))*100/(100+K219),2))</f>
        <v/>
      </c>
      <c r="P219" s="10" t="str">
        <f>IF(O219="","",ROUND(O219*K219/100,2))</f>
        <v/>
      </c>
      <c r="Q219" s="11" t="str">
        <f>IF(H219="","","T"&amp;ROUNDUP(MONTH(H219)/3,0))</f>
        <v/>
      </c>
      <c r="R219" s="7"/>
    </row>
    <row r="220" spans="1:18" x14ac:dyDescent="0.25">
      <c r="A220" s="7"/>
      <c r="B220" s="8"/>
      <c r="C220" s="7"/>
      <c r="D220" s="7"/>
      <c r="E220" s="7"/>
      <c r="F220" s="7"/>
      <c r="G220" s="9"/>
      <c r="H220" s="8"/>
      <c r="I220" s="7"/>
      <c r="J220" s="9"/>
      <c r="K220" s="7">
        <v>21</v>
      </c>
      <c r="L220" s="7" t="s">
        <v>31</v>
      </c>
      <c r="M220" s="7"/>
      <c r="N220" s="10" t="str">
        <f>IF(OR(G220="",J220=""),"",J220-G220)</f>
        <v/>
      </c>
      <c r="O220" s="10" t="str">
        <f>IF(N220="","",ROUND(IF(L220="Sí",J220,MAX(0,N220))*100/(100+K220),2))</f>
        <v/>
      </c>
      <c r="P220" s="10" t="str">
        <f>IF(O220="","",ROUND(O220*K220/100,2))</f>
        <v/>
      </c>
      <c r="Q220" s="11" t="str">
        <f>IF(H220="","","T"&amp;ROUNDUP(MONTH(H220)/3,0))</f>
        <v/>
      </c>
      <c r="R220" s="7"/>
    </row>
    <row r="221" spans="1:18" x14ac:dyDescent="0.25">
      <c r="A221" s="7"/>
      <c r="B221" s="8"/>
      <c r="C221" s="7"/>
      <c r="D221" s="7"/>
      <c r="E221" s="7"/>
      <c r="F221" s="7"/>
      <c r="G221" s="9"/>
      <c r="H221" s="8"/>
      <c r="I221" s="7"/>
      <c r="J221" s="9"/>
      <c r="K221" s="7">
        <v>21</v>
      </c>
      <c r="L221" s="7" t="s">
        <v>31</v>
      </c>
      <c r="M221" s="7"/>
      <c r="N221" s="10" t="str">
        <f>IF(OR(G221="",J221=""),"",J221-G221)</f>
        <v/>
      </c>
      <c r="O221" s="10" t="str">
        <f>IF(N221="","",ROUND(IF(L221="Sí",J221,MAX(0,N221))*100/(100+K221),2))</f>
        <v/>
      </c>
      <c r="P221" s="10" t="str">
        <f>IF(O221="","",ROUND(O221*K221/100,2))</f>
        <v/>
      </c>
      <c r="Q221" s="11" t="str">
        <f>IF(H221="","","T"&amp;ROUNDUP(MONTH(H221)/3,0))</f>
        <v/>
      </c>
      <c r="R221" s="7"/>
    </row>
    <row r="222" spans="1:18" x14ac:dyDescent="0.25">
      <c r="A222" s="7"/>
      <c r="B222" s="8"/>
      <c r="C222" s="7"/>
      <c r="D222" s="7"/>
      <c r="E222" s="7"/>
      <c r="F222" s="7"/>
      <c r="G222" s="9"/>
      <c r="H222" s="8"/>
      <c r="I222" s="7"/>
      <c r="J222" s="9"/>
      <c r="K222" s="7">
        <v>21</v>
      </c>
      <c r="L222" s="7" t="s">
        <v>31</v>
      </c>
      <c r="M222" s="7"/>
      <c r="N222" s="10" t="str">
        <f>IF(OR(G222="",J222=""),"",J222-G222)</f>
        <v/>
      </c>
      <c r="O222" s="10" t="str">
        <f>IF(N222="","",ROUND(IF(L222="Sí",J222,MAX(0,N222))*100/(100+K222),2))</f>
        <v/>
      </c>
      <c r="P222" s="10" t="str">
        <f>IF(O222="","",ROUND(O222*K222/100,2))</f>
        <v/>
      </c>
      <c r="Q222" s="11" t="str">
        <f>IF(H222="","","T"&amp;ROUNDUP(MONTH(H222)/3,0))</f>
        <v/>
      </c>
      <c r="R222" s="7"/>
    </row>
    <row r="223" spans="1:18" x14ac:dyDescent="0.25">
      <c r="A223" s="7"/>
      <c r="B223" s="8"/>
      <c r="C223" s="7"/>
      <c r="D223" s="7"/>
      <c r="E223" s="7"/>
      <c r="F223" s="7"/>
      <c r="G223" s="9"/>
      <c r="H223" s="8"/>
      <c r="I223" s="7"/>
      <c r="J223" s="9"/>
      <c r="K223" s="7">
        <v>21</v>
      </c>
      <c r="L223" s="7" t="s">
        <v>31</v>
      </c>
      <c r="M223" s="7"/>
      <c r="N223" s="10" t="str">
        <f>IF(OR(G223="",J223=""),"",J223-G223)</f>
        <v/>
      </c>
      <c r="O223" s="10" t="str">
        <f>IF(N223="","",ROUND(IF(L223="Sí",J223,MAX(0,N223))*100/(100+K223),2))</f>
        <v/>
      </c>
      <c r="P223" s="10" t="str">
        <f>IF(O223="","",ROUND(O223*K223/100,2))</f>
        <v/>
      </c>
      <c r="Q223" s="11" t="str">
        <f>IF(H223="","","T"&amp;ROUNDUP(MONTH(H223)/3,0))</f>
        <v/>
      </c>
      <c r="R223" s="7"/>
    </row>
    <row r="224" spans="1:18" x14ac:dyDescent="0.25">
      <c r="A224" s="7"/>
      <c r="B224" s="8"/>
      <c r="C224" s="7"/>
      <c r="D224" s="7"/>
      <c r="E224" s="7"/>
      <c r="F224" s="7"/>
      <c r="G224" s="9"/>
      <c r="H224" s="8"/>
      <c r="I224" s="7"/>
      <c r="J224" s="9"/>
      <c r="K224" s="7">
        <v>21</v>
      </c>
      <c r="L224" s="7" t="s">
        <v>31</v>
      </c>
      <c r="M224" s="7"/>
      <c r="N224" s="10" t="str">
        <f>IF(OR(G224="",J224=""),"",J224-G224)</f>
        <v/>
      </c>
      <c r="O224" s="10" t="str">
        <f>IF(N224="","",ROUND(IF(L224="Sí",J224,MAX(0,N224))*100/(100+K224),2))</f>
        <v/>
      </c>
      <c r="P224" s="10" t="str">
        <f>IF(O224="","",ROUND(O224*K224/100,2))</f>
        <v/>
      </c>
      <c r="Q224" s="11" t="str">
        <f>IF(H224="","","T"&amp;ROUNDUP(MONTH(H224)/3,0))</f>
        <v/>
      </c>
      <c r="R224" s="7"/>
    </row>
    <row r="225" spans="1:18" x14ac:dyDescent="0.25">
      <c r="A225" s="7"/>
      <c r="B225" s="8"/>
      <c r="C225" s="7"/>
      <c r="D225" s="7"/>
      <c r="E225" s="7"/>
      <c r="F225" s="7"/>
      <c r="G225" s="9"/>
      <c r="H225" s="8"/>
      <c r="I225" s="7"/>
      <c r="J225" s="9"/>
      <c r="K225" s="7">
        <v>21</v>
      </c>
      <c r="L225" s="7" t="s">
        <v>31</v>
      </c>
      <c r="M225" s="7"/>
      <c r="N225" s="10" t="str">
        <f>IF(OR(G225="",J225=""),"",J225-G225)</f>
        <v/>
      </c>
      <c r="O225" s="10" t="str">
        <f>IF(N225="","",ROUND(IF(L225="Sí",J225,MAX(0,N225))*100/(100+K225),2))</f>
        <v/>
      </c>
      <c r="P225" s="10" t="str">
        <f>IF(O225="","",ROUND(O225*K225/100,2))</f>
        <v/>
      </c>
      <c r="Q225" s="11" t="str">
        <f>IF(H225="","","T"&amp;ROUNDUP(MONTH(H225)/3,0))</f>
        <v/>
      </c>
      <c r="R225" s="7"/>
    </row>
    <row r="226" spans="1:18" x14ac:dyDescent="0.25">
      <c r="A226" s="7"/>
      <c r="B226" s="8"/>
      <c r="C226" s="7"/>
      <c r="D226" s="7"/>
      <c r="E226" s="7"/>
      <c r="F226" s="7"/>
      <c r="G226" s="9"/>
      <c r="H226" s="8"/>
      <c r="I226" s="7"/>
      <c r="J226" s="9"/>
      <c r="K226" s="7">
        <v>21</v>
      </c>
      <c r="L226" s="7" t="s">
        <v>31</v>
      </c>
      <c r="M226" s="7"/>
      <c r="N226" s="10" t="str">
        <f>IF(OR(G226="",J226=""),"",J226-G226)</f>
        <v/>
      </c>
      <c r="O226" s="10" t="str">
        <f>IF(N226="","",ROUND(IF(L226="Sí",J226,MAX(0,N226))*100/(100+K226),2))</f>
        <v/>
      </c>
      <c r="P226" s="10" t="str">
        <f>IF(O226="","",ROUND(O226*K226/100,2))</f>
        <v/>
      </c>
      <c r="Q226" s="11" t="str">
        <f>IF(H226="","","T"&amp;ROUNDUP(MONTH(H226)/3,0))</f>
        <v/>
      </c>
      <c r="R226" s="7"/>
    </row>
    <row r="227" spans="1:18" x14ac:dyDescent="0.25">
      <c r="A227" s="7"/>
      <c r="B227" s="8"/>
      <c r="C227" s="7"/>
      <c r="D227" s="7"/>
      <c r="E227" s="7"/>
      <c r="F227" s="7"/>
      <c r="G227" s="9"/>
      <c r="H227" s="8"/>
      <c r="I227" s="7"/>
      <c r="J227" s="9"/>
      <c r="K227" s="7">
        <v>21</v>
      </c>
      <c r="L227" s="7" t="s">
        <v>31</v>
      </c>
      <c r="M227" s="7"/>
      <c r="N227" s="10" t="str">
        <f>IF(OR(G227="",J227=""),"",J227-G227)</f>
        <v/>
      </c>
      <c r="O227" s="10" t="str">
        <f>IF(N227="","",ROUND(IF(L227="Sí",J227,MAX(0,N227))*100/(100+K227),2))</f>
        <v/>
      </c>
      <c r="P227" s="10" t="str">
        <f>IF(O227="","",ROUND(O227*K227/100,2))</f>
        <v/>
      </c>
      <c r="Q227" s="11" t="str">
        <f>IF(H227="","","T"&amp;ROUNDUP(MONTH(H227)/3,0))</f>
        <v/>
      </c>
      <c r="R227" s="7"/>
    </row>
    <row r="228" spans="1:18" x14ac:dyDescent="0.25">
      <c r="A228" s="7"/>
      <c r="B228" s="8"/>
      <c r="C228" s="7"/>
      <c r="D228" s="7"/>
      <c r="E228" s="7"/>
      <c r="F228" s="7"/>
      <c r="G228" s="9"/>
      <c r="H228" s="8"/>
      <c r="I228" s="7"/>
      <c r="J228" s="9"/>
      <c r="K228" s="7">
        <v>21</v>
      </c>
      <c r="L228" s="7" t="s">
        <v>31</v>
      </c>
      <c r="M228" s="7"/>
      <c r="N228" s="10" t="str">
        <f>IF(OR(G228="",J228=""),"",J228-G228)</f>
        <v/>
      </c>
      <c r="O228" s="10" t="str">
        <f>IF(N228="","",ROUND(IF(L228="Sí",J228,MAX(0,N228))*100/(100+K228),2))</f>
        <v/>
      </c>
      <c r="P228" s="10" t="str">
        <f>IF(O228="","",ROUND(O228*K228/100,2))</f>
        <v/>
      </c>
      <c r="Q228" s="11" t="str">
        <f>IF(H228="","","T"&amp;ROUNDUP(MONTH(H228)/3,0))</f>
        <v/>
      </c>
      <c r="R228" s="7"/>
    </row>
    <row r="229" spans="1:18" x14ac:dyDescent="0.25">
      <c r="A229" s="7"/>
      <c r="B229" s="8"/>
      <c r="C229" s="7"/>
      <c r="D229" s="7"/>
      <c r="E229" s="7"/>
      <c r="F229" s="7"/>
      <c r="G229" s="9"/>
      <c r="H229" s="8"/>
      <c r="I229" s="7"/>
      <c r="J229" s="9"/>
      <c r="K229" s="7">
        <v>21</v>
      </c>
      <c r="L229" s="7" t="s">
        <v>31</v>
      </c>
      <c r="M229" s="7"/>
      <c r="N229" s="10" t="str">
        <f>IF(OR(G229="",J229=""),"",J229-G229)</f>
        <v/>
      </c>
      <c r="O229" s="10" t="str">
        <f>IF(N229="","",ROUND(IF(L229="Sí",J229,MAX(0,N229))*100/(100+K229),2))</f>
        <v/>
      </c>
      <c r="P229" s="10" t="str">
        <f>IF(O229="","",ROUND(O229*K229/100,2))</f>
        <v/>
      </c>
      <c r="Q229" s="11" t="str">
        <f>IF(H229="","","T"&amp;ROUNDUP(MONTH(H229)/3,0))</f>
        <v/>
      </c>
      <c r="R229" s="7"/>
    </row>
    <row r="230" spans="1:18" x14ac:dyDescent="0.25">
      <c r="A230" s="7"/>
      <c r="B230" s="8"/>
      <c r="C230" s="7"/>
      <c r="D230" s="7"/>
      <c r="E230" s="7"/>
      <c r="F230" s="7"/>
      <c r="G230" s="9"/>
      <c r="H230" s="8"/>
      <c r="I230" s="7"/>
      <c r="J230" s="9"/>
      <c r="K230" s="7">
        <v>21</v>
      </c>
      <c r="L230" s="7" t="s">
        <v>31</v>
      </c>
      <c r="M230" s="7"/>
      <c r="N230" s="10" t="str">
        <f>IF(OR(G230="",J230=""),"",J230-G230)</f>
        <v/>
      </c>
      <c r="O230" s="10" t="str">
        <f>IF(N230="","",ROUND(IF(L230="Sí",J230,MAX(0,N230))*100/(100+K230),2))</f>
        <v/>
      </c>
      <c r="P230" s="10" t="str">
        <f>IF(O230="","",ROUND(O230*K230/100,2))</f>
        <v/>
      </c>
      <c r="Q230" s="11" t="str">
        <f>IF(H230="","","T"&amp;ROUNDUP(MONTH(H230)/3,0))</f>
        <v/>
      </c>
      <c r="R230" s="7"/>
    </row>
    <row r="231" spans="1:18" x14ac:dyDescent="0.25">
      <c r="A231" s="7"/>
      <c r="B231" s="8"/>
      <c r="C231" s="7"/>
      <c r="D231" s="7"/>
      <c r="E231" s="7"/>
      <c r="F231" s="7"/>
      <c r="G231" s="9"/>
      <c r="H231" s="8"/>
      <c r="I231" s="7"/>
      <c r="J231" s="9"/>
      <c r="K231" s="7">
        <v>21</v>
      </c>
      <c r="L231" s="7" t="s">
        <v>31</v>
      </c>
      <c r="M231" s="7"/>
      <c r="N231" s="10" t="str">
        <f>IF(OR(G231="",J231=""),"",J231-G231)</f>
        <v/>
      </c>
      <c r="O231" s="10" t="str">
        <f>IF(N231="","",ROUND(IF(L231="Sí",J231,MAX(0,N231))*100/(100+K231),2))</f>
        <v/>
      </c>
      <c r="P231" s="10" t="str">
        <f>IF(O231="","",ROUND(O231*K231/100,2))</f>
        <v/>
      </c>
      <c r="Q231" s="11" t="str">
        <f>IF(H231="","","T"&amp;ROUNDUP(MONTH(H231)/3,0))</f>
        <v/>
      </c>
      <c r="R231" s="7"/>
    </row>
    <row r="232" spans="1:18" x14ac:dyDescent="0.25">
      <c r="A232" s="7"/>
      <c r="B232" s="8"/>
      <c r="C232" s="7"/>
      <c r="D232" s="7"/>
      <c r="E232" s="7"/>
      <c r="F232" s="7"/>
      <c r="G232" s="9"/>
      <c r="H232" s="8"/>
      <c r="I232" s="7"/>
      <c r="J232" s="9"/>
      <c r="K232" s="7">
        <v>21</v>
      </c>
      <c r="L232" s="7" t="s">
        <v>31</v>
      </c>
      <c r="M232" s="7"/>
      <c r="N232" s="10" t="str">
        <f>IF(OR(G232="",J232=""),"",J232-G232)</f>
        <v/>
      </c>
      <c r="O232" s="10" t="str">
        <f>IF(N232="","",ROUND(IF(L232="Sí",J232,MAX(0,N232))*100/(100+K232),2))</f>
        <v/>
      </c>
      <c r="P232" s="10" t="str">
        <f>IF(O232="","",ROUND(O232*K232/100,2))</f>
        <v/>
      </c>
      <c r="Q232" s="11" t="str">
        <f>IF(H232="","","T"&amp;ROUNDUP(MONTH(H232)/3,0))</f>
        <v/>
      </c>
      <c r="R232" s="7"/>
    </row>
    <row r="233" spans="1:18" x14ac:dyDescent="0.25">
      <c r="A233" s="7"/>
      <c r="B233" s="8"/>
      <c r="C233" s="7"/>
      <c r="D233" s="7"/>
      <c r="E233" s="7"/>
      <c r="F233" s="7"/>
      <c r="G233" s="9"/>
      <c r="H233" s="8"/>
      <c r="I233" s="7"/>
      <c r="J233" s="9"/>
      <c r="K233" s="7">
        <v>21</v>
      </c>
      <c r="L233" s="7" t="s">
        <v>31</v>
      </c>
      <c r="M233" s="7"/>
      <c r="N233" s="10" t="str">
        <f>IF(OR(G233="",J233=""),"",J233-G233)</f>
        <v/>
      </c>
      <c r="O233" s="10" t="str">
        <f>IF(N233="","",ROUND(IF(L233="Sí",J233,MAX(0,N233))*100/(100+K233),2))</f>
        <v/>
      </c>
      <c r="P233" s="10" t="str">
        <f>IF(O233="","",ROUND(O233*K233/100,2))</f>
        <v/>
      </c>
      <c r="Q233" s="11" t="str">
        <f>IF(H233="","","T"&amp;ROUNDUP(MONTH(H233)/3,0))</f>
        <v/>
      </c>
      <c r="R233" s="7"/>
    </row>
    <row r="234" spans="1:18" x14ac:dyDescent="0.25">
      <c r="A234" s="7"/>
      <c r="B234" s="8"/>
      <c r="C234" s="7"/>
      <c r="D234" s="7"/>
      <c r="E234" s="7"/>
      <c r="F234" s="7"/>
      <c r="G234" s="9"/>
      <c r="H234" s="8"/>
      <c r="I234" s="7"/>
      <c r="J234" s="9"/>
      <c r="K234" s="7">
        <v>21</v>
      </c>
      <c r="L234" s="7" t="s">
        <v>31</v>
      </c>
      <c r="M234" s="7"/>
      <c r="N234" s="10" t="str">
        <f>IF(OR(G234="",J234=""),"",J234-G234)</f>
        <v/>
      </c>
      <c r="O234" s="10" t="str">
        <f>IF(N234="","",ROUND(IF(L234="Sí",J234,MAX(0,N234))*100/(100+K234),2))</f>
        <v/>
      </c>
      <c r="P234" s="10" t="str">
        <f>IF(O234="","",ROUND(O234*K234/100,2))</f>
        <v/>
      </c>
      <c r="Q234" s="11" t="str">
        <f>IF(H234="","","T"&amp;ROUNDUP(MONTH(H234)/3,0))</f>
        <v/>
      </c>
      <c r="R234" s="7"/>
    </row>
    <row r="235" spans="1:18" x14ac:dyDescent="0.25">
      <c r="A235" s="7"/>
      <c r="B235" s="8"/>
      <c r="C235" s="7"/>
      <c r="D235" s="7"/>
      <c r="E235" s="7"/>
      <c r="F235" s="7"/>
      <c r="G235" s="9"/>
      <c r="H235" s="8"/>
      <c r="I235" s="7"/>
      <c r="J235" s="9"/>
      <c r="K235" s="7">
        <v>21</v>
      </c>
      <c r="L235" s="7" t="s">
        <v>31</v>
      </c>
      <c r="M235" s="7"/>
      <c r="N235" s="10" t="str">
        <f>IF(OR(G235="",J235=""),"",J235-G235)</f>
        <v/>
      </c>
      <c r="O235" s="10" t="str">
        <f>IF(N235="","",ROUND(IF(L235="Sí",J235,MAX(0,N235))*100/(100+K235),2))</f>
        <v/>
      </c>
      <c r="P235" s="10" t="str">
        <f>IF(O235="","",ROUND(O235*K235/100,2))</f>
        <v/>
      </c>
      <c r="Q235" s="11" t="str">
        <f>IF(H235="","","T"&amp;ROUNDUP(MONTH(H235)/3,0))</f>
        <v/>
      </c>
      <c r="R235" s="7"/>
    </row>
    <row r="236" spans="1:18" x14ac:dyDescent="0.25">
      <c r="A236" s="7"/>
      <c r="B236" s="8"/>
      <c r="C236" s="7"/>
      <c r="D236" s="7"/>
      <c r="E236" s="7"/>
      <c r="F236" s="7"/>
      <c r="G236" s="9"/>
      <c r="H236" s="8"/>
      <c r="I236" s="7"/>
      <c r="J236" s="9"/>
      <c r="K236" s="7">
        <v>21</v>
      </c>
      <c r="L236" s="7" t="s">
        <v>31</v>
      </c>
      <c r="M236" s="7"/>
      <c r="N236" s="10" t="str">
        <f>IF(OR(G236="",J236=""),"",J236-G236)</f>
        <v/>
      </c>
      <c r="O236" s="10" t="str">
        <f>IF(N236="","",ROUND(IF(L236="Sí",J236,MAX(0,N236))*100/(100+K236),2))</f>
        <v/>
      </c>
      <c r="P236" s="10" t="str">
        <f>IF(O236="","",ROUND(O236*K236/100,2))</f>
        <v/>
      </c>
      <c r="Q236" s="11" t="str">
        <f>IF(H236="","","T"&amp;ROUNDUP(MONTH(H236)/3,0))</f>
        <v/>
      </c>
      <c r="R236" s="7"/>
    </row>
    <row r="237" spans="1:18" x14ac:dyDescent="0.25">
      <c r="A237" s="7"/>
      <c r="B237" s="8"/>
      <c r="C237" s="7"/>
      <c r="D237" s="7"/>
      <c r="E237" s="7"/>
      <c r="F237" s="7"/>
      <c r="G237" s="9"/>
      <c r="H237" s="8"/>
      <c r="I237" s="7"/>
      <c r="J237" s="9"/>
      <c r="K237" s="7">
        <v>21</v>
      </c>
      <c r="L237" s="7" t="s">
        <v>31</v>
      </c>
      <c r="M237" s="7"/>
      <c r="N237" s="10" t="str">
        <f>IF(OR(G237="",J237=""),"",J237-G237)</f>
        <v/>
      </c>
      <c r="O237" s="10" t="str">
        <f>IF(N237="","",ROUND(IF(L237="Sí",J237,MAX(0,N237))*100/(100+K237),2))</f>
        <v/>
      </c>
      <c r="P237" s="10" t="str">
        <f>IF(O237="","",ROUND(O237*K237/100,2))</f>
        <v/>
      </c>
      <c r="Q237" s="11" t="str">
        <f>IF(H237="","","T"&amp;ROUNDUP(MONTH(H237)/3,0))</f>
        <v/>
      </c>
      <c r="R237" s="7"/>
    </row>
    <row r="238" spans="1:18" x14ac:dyDescent="0.25">
      <c r="A238" s="7"/>
      <c r="B238" s="8"/>
      <c r="C238" s="7"/>
      <c r="D238" s="7"/>
      <c r="E238" s="7"/>
      <c r="F238" s="7"/>
      <c r="G238" s="9"/>
      <c r="H238" s="8"/>
      <c r="I238" s="7"/>
      <c r="J238" s="9"/>
      <c r="K238" s="7">
        <v>21</v>
      </c>
      <c r="L238" s="7" t="s">
        <v>31</v>
      </c>
      <c r="M238" s="7"/>
      <c r="N238" s="10" t="str">
        <f>IF(OR(G238="",J238=""),"",J238-G238)</f>
        <v/>
      </c>
      <c r="O238" s="10" t="str">
        <f>IF(N238="","",ROUND(IF(L238="Sí",J238,MAX(0,N238))*100/(100+K238),2))</f>
        <v/>
      </c>
      <c r="P238" s="10" t="str">
        <f>IF(O238="","",ROUND(O238*K238/100,2))</f>
        <v/>
      </c>
      <c r="Q238" s="11" t="str">
        <f>IF(H238="","","T"&amp;ROUNDUP(MONTH(H238)/3,0))</f>
        <v/>
      </c>
      <c r="R238" s="7"/>
    </row>
    <row r="239" spans="1:18" x14ac:dyDescent="0.25">
      <c r="A239" s="7"/>
      <c r="B239" s="8"/>
      <c r="C239" s="7"/>
      <c r="D239" s="7"/>
      <c r="E239" s="7"/>
      <c r="F239" s="7"/>
      <c r="G239" s="9"/>
      <c r="H239" s="8"/>
      <c r="I239" s="7"/>
      <c r="J239" s="9"/>
      <c r="K239" s="7">
        <v>21</v>
      </c>
      <c r="L239" s="7" t="s">
        <v>31</v>
      </c>
      <c r="M239" s="7"/>
      <c r="N239" s="10" t="str">
        <f>IF(OR(G239="",J239=""),"",J239-G239)</f>
        <v/>
      </c>
      <c r="O239" s="10" t="str">
        <f>IF(N239="","",ROUND(IF(L239="Sí",J239,MAX(0,N239))*100/(100+K239),2))</f>
        <v/>
      </c>
      <c r="P239" s="10" t="str">
        <f>IF(O239="","",ROUND(O239*K239/100,2))</f>
        <v/>
      </c>
      <c r="Q239" s="11" t="str">
        <f>IF(H239="","","T"&amp;ROUNDUP(MONTH(H239)/3,0))</f>
        <v/>
      </c>
      <c r="R239" s="7"/>
    </row>
    <row r="240" spans="1:18" x14ac:dyDescent="0.25">
      <c r="A240" s="7"/>
      <c r="B240" s="8"/>
      <c r="C240" s="7"/>
      <c r="D240" s="7"/>
      <c r="E240" s="7"/>
      <c r="F240" s="7"/>
      <c r="G240" s="9"/>
      <c r="H240" s="8"/>
      <c r="I240" s="7"/>
      <c r="J240" s="9"/>
      <c r="K240" s="7">
        <v>21</v>
      </c>
      <c r="L240" s="7" t="s">
        <v>31</v>
      </c>
      <c r="M240" s="7"/>
      <c r="N240" s="10" t="str">
        <f>IF(OR(G240="",J240=""),"",J240-G240)</f>
        <v/>
      </c>
      <c r="O240" s="10" t="str">
        <f>IF(N240="","",ROUND(IF(L240="Sí",J240,MAX(0,N240))*100/(100+K240),2))</f>
        <v/>
      </c>
      <c r="P240" s="10" t="str">
        <f>IF(O240="","",ROUND(O240*K240/100,2))</f>
        <v/>
      </c>
      <c r="Q240" s="11" t="str">
        <f>IF(H240="","","T"&amp;ROUNDUP(MONTH(H240)/3,0))</f>
        <v/>
      </c>
      <c r="R240" s="7"/>
    </row>
    <row r="241" spans="1:18" x14ac:dyDescent="0.25">
      <c r="A241" s="7"/>
      <c r="B241" s="8"/>
      <c r="C241" s="7"/>
      <c r="D241" s="7"/>
      <c r="E241" s="7"/>
      <c r="F241" s="7"/>
      <c r="G241" s="9"/>
      <c r="H241" s="8"/>
      <c r="I241" s="7"/>
      <c r="J241" s="9"/>
      <c r="K241" s="7">
        <v>21</v>
      </c>
      <c r="L241" s="7" t="s">
        <v>31</v>
      </c>
      <c r="M241" s="7"/>
      <c r="N241" s="10" t="str">
        <f>IF(OR(G241="",J241=""),"",J241-G241)</f>
        <v/>
      </c>
      <c r="O241" s="10" t="str">
        <f>IF(N241="","",ROUND(IF(L241="Sí",J241,MAX(0,N241))*100/(100+K241),2))</f>
        <v/>
      </c>
      <c r="P241" s="10" t="str">
        <f>IF(O241="","",ROUND(O241*K241/100,2))</f>
        <v/>
      </c>
      <c r="Q241" s="11" t="str">
        <f>IF(H241="","","T"&amp;ROUNDUP(MONTH(H241)/3,0))</f>
        <v/>
      </c>
      <c r="R241" s="7"/>
    </row>
    <row r="242" spans="1:18" x14ac:dyDescent="0.25">
      <c r="A242" s="7"/>
      <c r="B242" s="8"/>
      <c r="C242" s="7"/>
      <c r="D242" s="7"/>
      <c r="E242" s="7"/>
      <c r="F242" s="7"/>
      <c r="G242" s="9"/>
      <c r="H242" s="8"/>
      <c r="I242" s="7"/>
      <c r="J242" s="9"/>
      <c r="K242" s="7">
        <v>21</v>
      </c>
      <c r="L242" s="7" t="s">
        <v>31</v>
      </c>
      <c r="M242" s="7"/>
      <c r="N242" s="10" t="str">
        <f>IF(OR(G242="",J242=""),"",J242-G242)</f>
        <v/>
      </c>
      <c r="O242" s="10" t="str">
        <f>IF(N242="","",ROUND(IF(L242="Sí",J242,MAX(0,N242))*100/(100+K242),2))</f>
        <v/>
      </c>
      <c r="P242" s="10" t="str">
        <f>IF(O242="","",ROUND(O242*K242/100,2))</f>
        <v/>
      </c>
      <c r="Q242" s="11" t="str">
        <f>IF(H242="","","T"&amp;ROUNDUP(MONTH(H242)/3,0))</f>
        <v/>
      </c>
      <c r="R242" s="7"/>
    </row>
    <row r="243" spans="1:18" x14ac:dyDescent="0.25">
      <c r="A243" s="7"/>
      <c r="B243" s="8"/>
      <c r="C243" s="7"/>
      <c r="D243" s="7"/>
      <c r="E243" s="7"/>
      <c r="F243" s="7"/>
      <c r="G243" s="9"/>
      <c r="H243" s="8"/>
      <c r="I243" s="7"/>
      <c r="J243" s="9"/>
      <c r="K243" s="7">
        <v>21</v>
      </c>
      <c r="L243" s="7" t="s">
        <v>31</v>
      </c>
      <c r="M243" s="7"/>
      <c r="N243" s="10" t="str">
        <f>IF(OR(G243="",J243=""),"",J243-G243)</f>
        <v/>
      </c>
      <c r="O243" s="10" t="str">
        <f>IF(N243="","",ROUND(IF(L243="Sí",J243,MAX(0,N243))*100/(100+K243),2))</f>
        <v/>
      </c>
      <c r="P243" s="10" t="str">
        <f>IF(O243="","",ROUND(O243*K243/100,2))</f>
        <v/>
      </c>
      <c r="Q243" s="11" t="str">
        <f>IF(H243="","","T"&amp;ROUNDUP(MONTH(H243)/3,0))</f>
        <v/>
      </c>
      <c r="R243" s="7"/>
    </row>
    <row r="244" spans="1:18" x14ac:dyDescent="0.25">
      <c r="A244" s="7"/>
      <c r="B244" s="8"/>
      <c r="C244" s="7"/>
      <c r="D244" s="7"/>
      <c r="E244" s="7"/>
      <c r="F244" s="7"/>
      <c r="G244" s="9"/>
      <c r="H244" s="8"/>
      <c r="I244" s="7"/>
      <c r="J244" s="9"/>
      <c r="K244" s="7">
        <v>21</v>
      </c>
      <c r="L244" s="7" t="s">
        <v>31</v>
      </c>
      <c r="M244" s="7"/>
      <c r="N244" s="10" t="str">
        <f>IF(OR(G244="",J244=""),"",J244-G244)</f>
        <v/>
      </c>
      <c r="O244" s="10" t="str">
        <f>IF(N244="","",ROUND(IF(L244="Sí",J244,MAX(0,N244))*100/(100+K244),2))</f>
        <v/>
      </c>
      <c r="P244" s="10" t="str">
        <f>IF(O244="","",ROUND(O244*K244/100,2))</f>
        <v/>
      </c>
      <c r="Q244" s="11" t="str">
        <f>IF(H244="","","T"&amp;ROUNDUP(MONTH(H244)/3,0))</f>
        <v/>
      </c>
      <c r="R244" s="7"/>
    </row>
    <row r="245" spans="1:18" x14ac:dyDescent="0.25">
      <c r="A245" s="7"/>
      <c r="B245" s="8"/>
      <c r="C245" s="7"/>
      <c r="D245" s="7"/>
      <c r="E245" s="7"/>
      <c r="F245" s="7"/>
      <c r="G245" s="9"/>
      <c r="H245" s="8"/>
      <c r="I245" s="7"/>
      <c r="J245" s="9"/>
      <c r="K245" s="7">
        <v>21</v>
      </c>
      <c r="L245" s="7" t="s">
        <v>31</v>
      </c>
      <c r="M245" s="7"/>
      <c r="N245" s="10" t="str">
        <f>IF(OR(G245="",J245=""),"",J245-G245)</f>
        <v/>
      </c>
      <c r="O245" s="10" t="str">
        <f>IF(N245="","",ROUND(IF(L245="Sí",J245,MAX(0,N245))*100/(100+K245),2))</f>
        <v/>
      </c>
      <c r="P245" s="10" t="str">
        <f>IF(O245="","",ROUND(O245*K245/100,2))</f>
        <v/>
      </c>
      <c r="Q245" s="11" t="str">
        <f>IF(H245="","","T"&amp;ROUNDUP(MONTH(H245)/3,0))</f>
        <v/>
      </c>
      <c r="R245" s="7"/>
    </row>
    <row r="246" spans="1:18" x14ac:dyDescent="0.25">
      <c r="A246" s="7"/>
      <c r="B246" s="8"/>
      <c r="C246" s="7"/>
      <c r="D246" s="7"/>
      <c r="E246" s="7"/>
      <c r="F246" s="7"/>
      <c r="G246" s="9"/>
      <c r="H246" s="8"/>
      <c r="I246" s="7"/>
      <c r="J246" s="9"/>
      <c r="K246" s="7">
        <v>21</v>
      </c>
      <c r="L246" s="7" t="s">
        <v>31</v>
      </c>
      <c r="M246" s="7"/>
      <c r="N246" s="10" t="str">
        <f>IF(OR(G246="",J246=""),"",J246-G246)</f>
        <v/>
      </c>
      <c r="O246" s="10" t="str">
        <f>IF(N246="","",ROUND(IF(L246="Sí",J246,MAX(0,N246))*100/(100+K246),2))</f>
        <v/>
      </c>
      <c r="P246" s="10" t="str">
        <f>IF(O246="","",ROUND(O246*K246/100,2))</f>
        <v/>
      </c>
      <c r="Q246" s="11" t="str">
        <f>IF(H246="","","T"&amp;ROUNDUP(MONTH(H246)/3,0))</f>
        <v/>
      </c>
      <c r="R246" s="7"/>
    </row>
    <row r="247" spans="1:18" x14ac:dyDescent="0.25">
      <c r="A247" s="7"/>
      <c r="B247" s="8"/>
      <c r="C247" s="7"/>
      <c r="D247" s="7"/>
      <c r="E247" s="7"/>
      <c r="F247" s="7"/>
      <c r="G247" s="9"/>
      <c r="H247" s="8"/>
      <c r="I247" s="7"/>
      <c r="J247" s="9"/>
      <c r="K247" s="7">
        <v>21</v>
      </c>
      <c r="L247" s="7" t="s">
        <v>31</v>
      </c>
      <c r="M247" s="7"/>
      <c r="N247" s="10" t="str">
        <f>IF(OR(G247="",J247=""),"",J247-G247)</f>
        <v/>
      </c>
      <c r="O247" s="10" t="str">
        <f>IF(N247="","",ROUND(IF(L247="Sí",J247,MAX(0,N247))*100/(100+K247),2))</f>
        <v/>
      </c>
      <c r="P247" s="10" t="str">
        <f>IF(O247="","",ROUND(O247*K247/100,2))</f>
        <v/>
      </c>
      <c r="Q247" s="11" t="str">
        <f>IF(H247="","","T"&amp;ROUNDUP(MONTH(H247)/3,0))</f>
        <v/>
      </c>
      <c r="R247" s="7"/>
    </row>
    <row r="248" spans="1:18" x14ac:dyDescent="0.25">
      <c r="A248" s="7"/>
      <c r="B248" s="8"/>
      <c r="C248" s="7"/>
      <c r="D248" s="7"/>
      <c r="E248" s="7"/>
      <c r="F248" s="7"/>
      <c r="G248" s="9"/>
      <c r="H248" s="8"/>
      <c r="I248" s="7"/>
      <c r="J248" s="9"/>
      <c r="K248" s="7">
        <v>21</v>
      </c>
      <c r="L248" s="7" t="s">
        <v>31</v>
      </c>
      <c r="M248" s="7"/>
      <c r="N248" s="10" t="str">
        <f>IF(OR(G248="",J248=""),"",J248-G248)</f>
        <v/>
      </c>
      <c r="O248" s="10" t="str">
        <f>IF(N248="","",ROUND(IF(L248="Sí",J248,MAX(0,N248))*100/(100+K248),2))</f>
        <v/>
      </c>
      <c r="P248" s="10" t="str">
        <f>IF(O248="","",ROUND(O248*K248/100,2))</f>
        <v/>
      </c>
      <c r="Q248" s="11" t="str">
        <f>IF(H248="","","T"&amp;ROUNDUP(MONTH(H248)/3,0))</f>
        <v/>
      </c>
      <c r="R248" s="7"/>
    </row>
    <row r="249" spans="1:18" x14ac:dyDescent="0.25">
      <c r="A249" s="7"/>
      <c r="B249" s="8"/>
      <c r="C249" s="7"/>
      <c r="D249" s="7"/>
      <c r="E249" s="7"/>
      <c r="F249" s="7"/>
      <c r="G249" s="9"/>
      <c r="H249" s="8"/>
      <c r="I249" s="7"/>
      <c r="J249" s="9"/>
      <c r="K249" s="7">
        <v>21</v>
      </c>
      <c r="L249" s="7" t="s">
        <v>31</v>
      </c>
      <c r="M249" s="7"/>
      <c r="N249" s="10" t="str">
        <f>IF(OR(G249="",J249=""),"",J249-G249)</f>
        <v/>
      </c>
      <c r="O249" s="10" t="str">
        <f>IF(N249="","",ROUND(IF(L249="Sí",J249,MAX(0,N249))*100/(100+K249),2))</f>
        <v/>
      </c>
      <c r="P249" s="10" t="str">
        <f>IF(O249="","",ROUND(O249*K249/100,2))</f>
        <v/>
      </c>
      <c r="Q249" s="11" t="str">
        <f>IF(H249="","","T"&amp;ROUNDUP(MONTH(H249)/3,0))</f>
        <v/>
      </c>
      <c r="R249" s="7"/>
    </row>
    <row r="250" spans="1:18" x14ac:dyDescent="0.25">
      <c r="A250" s="7"/>
      <c r="B250" s="8"/>
      <c r="C250" s="7"/>
      <c r="D250" s="7"/>
      <c r="E250" s="7"/>
      <c r="F250" s="7"/>
      <c r="G250" s="9"/>
      <c r="H250" s="8"/>
      <c r="I250" s="7"/>
      <c r="J250" s="9"/>
      <c r="K250" s="7">
        <v>21</v>
      </c>
      <c r="L250" s="7" t="s">
        <v>31</v>
      </c>
      <c r="M250" s="7"/>
      <c r="N250" s="10" t="str">
        <f>IF(OR(G250="",J250=""),"",J250-G250)</f>
        <v/>
      </c>
      <c r="O250" s="10" t="str">
        <f>IF(N250="","",ROUND(IF(L250="Sí",J250,MAX(0,N250))*100/(100+K250),2))</f>
        <v/>
      </c>
      <c r="P250" s="10" t="str">
        <f>IF(O250="","",ROUND(O250*K250/100,2))</f>
        <v/>
      </c>
      <c r="Q250" s="11" t="str">
        <f>IF(H250="","","T"&amp;ROUNDUP(MONTH(H250)/3,0))</f>
        <v/>
      </c>
      <c r="R250" s="7"/>
    </row>
    <row r="251" spans="1:18" x14ac:dyDescent="0.25">
      <c r="A251" s="7"/>
      <c r="B251" s="8"/>
      <c r="C251" s="7"/>
      <c r="D251" s="7"/>
      <c r="E251" s="7"/>
      <c r="F251" s="7"/>
      <c r="G251" s="9"/>
      <c r="H251" s="8"/>
      <c r="I251" s="7"/>
      <c r="J251" s="9"/>
      <c r="K251" s="7">
        <v>21</v>
      </c>
      <c r="L251" s="7" t="s">
        <v>31</v>
      </c>
      <c r="M251" s="7"/>
      <c r="N251" s="10" t="str">
        <f>IF(OR(G251="",J251=""),"",J251-G251)</f>
        <v/>
      </c>
      <c r="O251" s="10" t="str">
        <f>IF(N251="","",ROUND(IF(L251="Sí",J251,MAX(0,N251))*100/(100+K251),2))</f>
        <v/>
      </c>
      <c r="P251" s="10" t="str">
        <f>IF(O251="","",ROUND(O251*K251/100,2))</f>
        <v/>
      </c>
      <c r="Q251" s="11" t="str">
        <f>IF(H251="","","T"&amp;ROUNDUP(MONTH(H251)/3,0))</f>
        <v/>
      </c>
      <c r="R251" s="7"/>
    </row>
    <row r="252" spans="1:18" x14ac:dyDescent="0.25">
      <c r="A252" s="7"/>
      <c r="B252" s="8"/>
      <c r="C252" s="7"/>
      <c r="D252" s="7"/>
      <c r="E252" s="7"/>
      <c r="F252" s="7"/>
      <c r="G252" s="9"/>
      <c r="H252" s="8"/>
      <c r="I252" s="7"/>
      <c r="J252" s="9"/>
      <c r="K252" s="7">
        <v>21</v>
      </c>
      <c r="L252" s="7" t="s">
        <v>31</v>
      </c>
      <c r="M252" s="7"/>
      <c r="N252" s="10" t="str">
        <f>IF(OR(G252="",J252=""),"",J252-G252)</f>
        <v/>
      </c>
      <c r="O252" s="10" t="str">
        <f>IF(N252="","",ROUND(IF(L252="Sí",J252,MAX(0,N252))*100/(100+K252),2))</f>
        <v/>
      </c>
      <c r="P252" s="10" t="str">
        <f>IF(O252="","",ROUND(O252*K252/100,2))</f>
        <v/>
      </c>
      <c r="Q252" s="11" t="str">
        <f>IF(H252="","","T"&amp;ROUNDUP(MONTH(H252)/3,0))</f>
        <v/>
      </c>
      <c r="R252" s="7"/>
    </row>
    <row r="253" spans="1:18" x14ac:dyDescent="0.25">
      <c r="A253" s="7"/>
      <c r="B253" s="8"/>
      <c r="C253" s="7"/>
      <c r="D253" s="7"/>
      <c r="E253" s="7"/>
      <c r="F253" s="7"/>
      <c r="G253" s="9"/>
      <c r="H253" s="8"/>
      <c r="I253" s="7"/>
      <c r="J253" s="9"/>
      <c r="K253" s="7">
        <v>21</v>
      </c>
      <c r="L253" s="7" t="s">
        <v>31</v>
      </c>
      <c r="M253" s="7"/>
      <c r="N253" s="10" t="str">
        <f>IF(OR(G253="",J253=""),"",J253-G253)</f>
        <v/>
      </c>
      <c r="O253" s="10" t="str">
        <f>IF(N253="","",ROUND(IF(L253="Sí",J253,MAX(0,N253))*100/(100+K253),2))</f>
        <v/>
      </c>
      <c r="P253" s="10" t="str">
        <f>IF(O253="","",ROUND(O253*K253/100,2))</f>
        <v/>
      </c>
      <c r="Q253" s="11" t="str">
        <f>IF(H253="","","T"&amp;ROUNDUP(MONTH(H253)/3,0))</f>
        <v/>
      </c>
      <c r="R253" s="7"/>
    </row>
    <row r="254" spans="1:18" x14ac:dyDescent="0.25">
      <c r="A254" s="7"/>
      <c r="B254" s="8"/>
      <c r="C254" s="7"/>
      <c r="D254" s="7"/>
      <c r="E254" s="7"/>
      <c r="F254" s="7"/>
      <c r="G254" s="9"/>
      <c r="H254" s="8"/>
      <c r="I254" s="7"/>
      <c r="J254" s="9"/>
      <c r="K254" s="7">
        <v>21</v>
      </c>
      <c r="L254" s="7" t="s">
        <v>31</v>
      </c>
      <c r="M254" s="7"/>
      <c r="N254" s="10" t="str">
        <f>IF(OR(G254="",J254=""),"",J254-G254)</f>
        <v/>
      </c>
      <c r="O254" s="10" t="str">
        <f>IF(N254="","",ROUND(IF(L254="Sí",J254,MAX(0,N254))*100/(100+K254),2))</f>
        <v/>
      </c>
      <c r="P254" s="10" t="str">
        <f>IF(O254="","",ROUND(O254*K254/100,2))</f>
        <v/>
      </c>
      <c r="Q254" s="11" t="str">
        <f>IF(H254="","","T"&amp;ROUNDUP(MONTH(H254)/3,0))</f>
        <v/>
      </c>
      <c r="R254" s="7"/>
    </row>
    <row r="255" spans="1:18" x14ac:dyDescent="0.25">
      <c r="A255" s="7"/>
      <c r="B255" s="8"/>
      <c r="C255" s="7"/>
      <c r="D255" s="7"/>
      <c r="E255" s="7"/>
      <c r="F255" s="7"/>
      <c r="G255" s="9"/>
      <c r="H255" s="8"/>
      <c r="I255" s="7"/>
      <c r="J255" s="9"/>
      <c r="K255" s="7">
        <v>21</v>
      </c>
      <c r="L255" s="7" t="s">
        <v>31</v>
      </c>
      <c r="M255" s="7"/>
      <c r="N255" s="10" t="str">
        <f>IF(OR(G255="",J255=""),"",J255-G255)</f>
        <v/>
      </c>
      <c r="O255" s="10" t="str">
        <f>IF(N255="","",ROUND(IF(L255="Sí",J255,MAX(0,N255))*100/(100+K255),2))</f>
        <v/>
      </c>
      <c r="P255" s="10" t="str">
        <f>IF(O255="","",ROUND(O255*K255/100,2))</f>
        <v/>
      </c>
      <c r="Q255" s="11" t="str">
        <f>IF(H255="","","T"&amp;ROUNDUP(MONTH(H255)/3,0))</f>
        <v/>
      </c>
      <c r="R255" s="7"/>
    </row>
    <row r="256" spans="1:18" x14ac:dyDescent="0.25">
      <c r="A256" s="7"/>
      <c r="B256" s="8"/>
      <c r="C256" s="7"/>
      <c r="D256" s="7"/>
      <c r="E256" s="7"/>
      <c r="F256" s="7"/>
      <c r="G256" s="9"/>
      <c r="H256" s="8"/>
      <c r="I256" s="7"/>
      <c r="J256" s="9"/>
      <c r="K256" s="7">
        <v>21</v>
      </c>
      <c r="L256" s="7" t="s">
        <v>31</v>
      </c>
      <c r="M256" s="7"/>
      <c r="N256" s="10" t="str">
        <f>IF(OR(G256="",J256=""),"",J256-G256)</f>
        <v/>
      </c>
      <c r="O256" s="10" t="str">
        <f>IF(N256="","",ROUND(IF(L256="Sí",J256,MAX(0,N256))*100/(100+K256),2))</f>
        <v/>
      </c>
      <c r="P256" s="10" t="str">
        <f>IF(O256="","",ROUND(O256*K256/100,2))</f>
        <v/>
      </c>
      <c r="Q256" s="11" t="str">
        <f>IF(H256="","","T"&amp;ROUNDUP(MONTH(H256)/3,0))</f>
        <v/>
      </c>
      <c r="R256" s="7"/>
    </row>
    <row r="257" spans="1:18" x14ac:dyDescent="0.25">
      <c r="A257" s="7"/>
      <c r="B257" s="8"/>
      <c r="C257" s="7"/>
      <c r="D257" s="7"/>
      <c r="E257" s="7"/>
      <c r="F257" s="7"/>
      <c r="G257" s="9"/>
      <c r="H257" s="8"/>
      <c r="I257" s="7"/>
      <c r="J257" s="9"/>
      <c r="K257" s="7">
        <v>21</v>
      </c>
      <c r="L257" s="7" t="s">
        <v>31</v>
      </c>
      <c r="M257" s="7"/>
      <c r="N257" s="10" t="str">
        <f>IF(OR(G257="",J257=""),"",J257-G257)</f>
        <v/>
      </c>
      <c r="O257" s="10" t="str">
        <f>IF(N257="","",ROUND(IF(L257="Sí",J257,MAX(0,N257))*100/(100+K257),2))</f>
        <v/>
      </c>
      <c r="P257" s="10" t="str">
        <f>IF(O257="","",ROUND(O257*K257/100,2))</f>
        <v/>
      </c>
      <c r="Q257" s="11" t="str">
        <f>IF(H257="","","T"&amp;ROUNDUP(MONTH(H257)/3,0))</f>
        <v/>
      </c>
      <c r="R257" s="7"/>
    </row>
    <row r="258" spans="1:18" x14ac:dyDescent="0.25">
      <c r="A258" s="7"/>
      <c r="B258" s="8"/>
      <c r="C258" s="7"/>
      <c r="D258" s="7"/>
      <c r="E258" s="7"/>
      <c r="F258" s="7"/>
      <c r="G258" s="9"/>
      <c r="H258" s="8"/>
      <c r="I258" s="7"/>
      <c r="J258" s="9"/>
      <c r="K258" s="7">
        <v>21</v>
      </c>
      <c r="L258" s="7" t="s">
        <v>31</v>
      </c>
      <c r="M258" s="7"/>
      <c r="N258" s="10" t="str">
        <f>IF(OR(G258="",J258=""),"",J258-G258)</f>
        <v/>
      </c>
      <c r="O258" s="10" t="str">
        <f>IF(N258="","",ROUND(IF(L258="Sí",J258,MAX(0,N258))*100/(100+K258),2))</f>
        <v/>
      </c>
      <c r="P258" s="10" t="str">
        <f>IF(O258="","",ROUND(O258*K258/100,2))</f>
        <v/>
      </c>
      <c r="Q258" s="11" t="str">
        <f>IF(H258="","","T"&amp;ROUNDUP(MONTH(H258)/3,0))</f>
        <v/>
      </c>
      <c r="R258" s="7"/>
    </row>
    <row r="259" spans="1:18" x14ac:dyDescent="0.25">
      <c r="A259" s="7"/>
      <c r="B259" s="8"/>
      <c r="C259" s="7"/>
      <c r="D259" s="7"/>
      <c r="E259" s="7"/>
      <c r="F259" s="7"/>
      <c r="G259" s="9"/>
      <c r="H259" s="8"/>
      <c r="I259" s="7"/>
      <c r="J259" s="9"/>
      <c r="K259" s="7">
        <v>21</v>
      </c>
      <c r="L259" s="7" t="s">
        <v>31</v>
      </c>
      <c r="M259" s="7"/>
      <c r="N259" s="10" t="str">
        <f>IF(OR(G259="",J259=""),"",J259-G259)</f>
        <v/>
      </c>
      <c r="O259" s="10" t="str">
        <f>IF(N259="","",ROUND(IF(L259="Sí",J259,MAX(0,N259))*100/(100+K259),2))</f>
        <v/>
      </c>
      <c r="P259" s="10" t="str">
        <f>IF(O259="","",ROUND(O259*K259/100,2))</f>
        <v/>
      </c>
      <c r="Q259" s="11" t="str">
        <f>IF(H259="","","T"&amp;ROUNDUP(MONTH(H259)/3,0))</f>
        <v/>
      </c>
      <c r="R259" s="7"/>
    </row>
    <row r="260" spans="1:18" x14ac:dyDescent="0.25">
      <c r="A260" s="7"/>
      <c r="B260" s="8"/>
      <c r="C260" s="7"/>
      <c r="D260" s="7"/>
      <c r="E260" s="7"/>
      <c r="F260" s="7"/>
      <c r="G260" s="9"/>
      <c r="H260" s="8"/>
      <c r="I260" s="7"/>
      <c r="J260" s="9"/>
      <c r="K260" s="7">
        <v>21</v>
      </c>
      <c r="L260" s="7" t="s">
        <v>31</v>
      </c>
      <c r="M260" s="7"/>
      <c r="N260" s="10" t="str">
        <f>IF(OR(G260="",J260=""),"",J260-G260)</f>
        <v/>
      </c>
      <c r="O260" s="10" t="str">
        <f>IF(N260="","",ROUND(IF(L260="Sí",J260,MAX(0,N260))*100/(100+K260),2))</f>
        <v/>
      </c>
      <c r="P260" s="10" t="str">
        <f>IF(O260="","",ROUND(O260*K260/100,2))</f>
        <v/>
      </c>
      <c r="Q260" s="11" t="str">
        <f>IF(H260="","","T"&amp;ROUNDUP(MONTH(H260)/3,0))</f>
        <v/>
      </c>
      <c r="R260" s="7"/>
    </row>
    <row r="261" spans="1:18" x14ac:dyDescent="0.25">
      <c r="A261" s="7"/>
      <c r="B261" s="8"/>
      <c r="C261" s="7"/>
      <c r="D261" s="7"/>
      <c r="E261" s="7"/>
      <c r="F261" s="7"/>
      <c r="G261" s="9"/>
      <c r="H261" s="8"/>
      <c r="I261" s="7"/>
      <c r="J261" s="9"/>
      <c r="K261" s="7">
        <v>21</v>
      </c>
      <c r="L261" s="7" t="s">
        <v>31</v>
      </c>
      <c r="M261" s="7"/>
      <c r="N261" s="10" t="str">
        <f>IF(OR(G261="",J261=""),"",J261-G261)</f>
        <v/>
      </c>
      <c r="O261" s="10" t="str">
        <f>IF(N261="","",ROUND(IF(L261="Sí",J261,MAX(0,N261))*100/(100+K261),2))</f>
        <v/>
      </c>
      <c r="P261" s="10" t="str">
        <f>IF(O261="","",ROUND(O261*K261/100,2))</f>
        <v/>
      </c>
      <c r="Q261" s="11" t="str">
        <f>IF(H261="","","T"&amp;ROUNDUP(MONTH(H261)/3,0))</f>
        <v/>
      </c>
      <c r="R261" s="7"/>
    </row>
    <row r="262" spans="1:18" x14ac:dyDescent="0.25">
      <c r="A262" s="7"/>
      <c r="B262" s="8"/>
      <c r="C262" s="7"/>
      <c r="D262" s="7"/>
      <c r="E262" s="7"/>
      <c r="F262" s="7"/>
      <c r="G262" s="9"/>
      <c r="H262" s="8"/>
      <c r="I262" s="7"/>
      <c r="J262" s="9"/>
      <c r="K262" s="7">
        <v>21</v>
      </c>
      <c r="L262" s="7" t="s">
        <v>31</v>
      </c>
      <c r="M262" s="7"/>
      <c r="N262" s="10" t="str">
        <f>IF(OR(G262="",J262=""),"",J262-G262)</f>
        <v/>
      </c>
      <c r="O262" s="10" t="str">
        <f>IF(N262="","",ROUND(IF(L262="Sí",J262,MAX(0,N262))*100/(100+K262),2))</f>
        <v/>
      </c>
      <c r="P262" s="10" t="str">
        <f>IF(O262="","",ROUND(O262*K262/100,2))</f>
        <v/>
      </c>
      <c r="Q262" s="11" t="str">
        <f>IF(H262="","","T"&amp;ROUNDUP(MONTH(H262)/3,0))</f>
        <v/>
      </c>
      <c r="R262" s="7"/>
    </row>
    <row r="263" spans="1:18" x14ac:dyDescent="0.25">
      <c r="A263" s="7"/>
      <c r="B263" s="8"/>
      <c r="C263" s="7"/>
      <c r="D263" s="7"/>
      <c r="E263" s="7"/>
      <c r="F263" s="7"/>
      <c r="G263" s="9"/>
      <c r="H263" s="8"/>
      <c r="I263" s="7"/>
      <c r="J263" s="9"/>
      <c r="K263" s="7">
        <v>21</v>
      </c>
      <c r="L263" s="7" t="s">
        <v>31</v>
      </c>
      <c r="M263" s="7"/>
      <c r="N263" s="10" t="str">
        <f>IF(OR(G263="",J263=""),"",J263-G263)</f>
        <v/>
      </c>
      <c r="O263" s="10" t="str">
        <f>IF(N263="","",ROUND(IF(L263="Sí",J263,MAX(0,N263))*100/(100+K263),2))</f>
        <v/>
      </c>
      <c r="P263" s="10" t="str">
        <f>IF(O263="","",ROUND(O263*K263/100,2))</f>
        <v/>
      </c>
      <c r="Q263" s="11" t="str">
        <f>IF(H263="","","T"&amp;ROUNDUP(MONTH(H263)/3,0))</f>
        <v/>
      </c>
      <c r="R263" s="7"/>
    </row>
    <row r="264" spans="1:18" x14ac:dyDescent="0.25">
      <c r="A264" s="7"/>
      <c r="B264" s="8"/>
      <c r="C264" s="7"/>
      <c r="D264" s="7"/>
      <c r="E264" s="7"/>
      <c r="F264" s="7"/>
      <c r="G264" s="9"/>
      <c r="H264" s="8"/>
      <c r="I264" s="7"/>
      <c r="J264" s="9"/>
      <c r="K264" s="7">
        <v>21</v>
      </c>
      <c r="L264" s="7" t="s">
        <v>31</v>
      </c>
      <c r="M264" s="7"/>
      <c r="N264" s="10" t="str">
        <f>IF(OR(G264="",J264=""),"",J264-G264)</f>
        <v/>
      </c>
      <c r="O264" s="10" t="str">
        <f>IF(N264="","",ROUND(IF(L264="Sí",J264,MAX(0,N264))*100/(100+K264),2))</f>
        <v/>
      </c>
      <c r="P264" s="10" t="str">
        <f>IF(O264="","",ROUND(O264*K264/100,2))</f>
        <v/>
      </c>
      <c r="Q264" s="11" t="str">
        <f>IF(H264="","","T"&amp;ROUNDUP(MONTH(H264)/3,0))</f>
        <v/>
      </c>
      <c r="R264" s="7"/>
    </row>
    <row r="265" spans="1:18" x14ac:dyDescent="0.25">
      <c r="A265" s="7"/>
      <c r="B265" s="8"/>
      <c r="C265" s="7"/>
      <c r="D265" s="7"/>
      <c r="E265" s="7"/>
      <c r="F265" s="7"/>
      <c r="G265" s="9"/>
      <c r="H265" s="8"/>
      <c r="I265" s="7"/>
      <c r="J265" s="9"/>
      <c r="K265" s="7">
        <v>21</v>
      </c>
      <c r="L265" s="7" t="s">
        <v>31</v>
      </c>
      <c r="M265" s="7"/>
      <c r="N265" s="10" t="str">
        <f>IF(OR(G265="",J265=""),"",J265-G265)</f>
        <v/>
      </c>
      <c r="O265" s="10" t="str">
        <f>IF(N265="","",ROUND(IF(L265="Sí",J265,MAX(0,N265))*100/(100+K265),2))</f>
        <v/>
      </c>
      <c r="P265" s="10" t="str">
        <f>IF(O265="","",ROUND(O265*K265/100,2))</f>
        <v/>
      </c>
      <c r="Q265" s="11" t="str">
        <f>IF(H265="","","T"&amp;ROUNDUP(MONTH(H265)/3,0))</f>
        <v/>
      </c>
      <c r="R265" s="7"/>
    </row>
    <row r="266" spans="1:18" x14ac:dyDescent="0.25">
      <c r="A266" s="7"/>
      <c r="B266" s="8"/>
      <c r="C266" s="7"/>
      <c r="D266" s="7"/>
      <c r="E266" s="7"/>
      <c r="F266" s="7"/>
      <c r="G266" s="9"/>
      <c r="H266" s="8"/>
      <c r="I266" s="7"/>
      <c r="J266" s="9"/>
      <c r="K266" s="7">
        <v>21</v>
      </c>
      <c r="L266" s="7" t="s">
        <v>31</v>
      </c>
      <c r="M266" s="7"/>
      <c r="N266" s="10" t="str">
        <f>IF(OR(G266="",J266=""),"",J266-G266)</f>
        <v/>
      </c>
      <c r="O266" s="10" t="str">
        <f>IF(N266="","",ROUND(IF(L266="Sí",J266,MAX(0,N266))*100/(100+K266),2))</f>
        <v/>
      </c>
      <c r="P266" s="10" t="str">
        <f>IF(O266="","",ROUND(O266*K266/100,2))</f>
        <v/>
      </c>
      <c r="Q266" s="11" t="str">
        <f>IF(H266="","","T"&amp;ROUNDUP(MONTH(H266)/3,0))</f>
        <v/>
      </c>
      <c r="R266" s="7"/>
    </row>
    <row r="267" spans="1:18" x14ac:dyDescent="0.25">
      <c r="A267" s="7"/>
      <c r="B267" s="8"/>
      <c r="C267" s="7"/>
      <c r="D267" s="7"/>
      <c r="E267" s="7"/>
      <c r="F267" s="7"/>
      <c r="G267" s="9"/>
      <c r="H267" s="8"/>
      <c r="I267" s="7"/>
      <c r="J267" s="9"/>
      <c r="K267" s="7">
        <v>21</v>
      </c>
      <c r="L267" s="7" t="s">
        <v>31</v>
      </c>
      <c r="M267" s="7"/>
      <c r="N267" s="10" t="str">
        <f>IF(OR(G267="",J267=""),"",J267-G267)</f>
        <v/>
      </c>
      <c r="O267" s="10" t="str">
        <f>IF(N267="","",ROUND(IF(L267="Sí",J267,MAX(0,N267))*100/(100+K267),2))</f>
        <v/>
      </c>
      <c r="P267" s="10" t="str">
        <f>IF(O267="","",ROUND(O267*K267/100,2))</f>
        <v/>
      </c>
      <c r="Q267" s="11" t="str">
        <f>IF(H267="","","T"&amp;ROUNDUP(MONTH(H267)/3,0))</f>
        <v/>
      </c>
      <c r="R267" s="7"/>
    </row>
    <row r="268" spans="1:18" x14ac:dyDescent="0.25">
      <c r="A268" s="7"/>
      <c r="B268" s="8"/>
      <c r="C268" s="7"/>
      <c r="D268" s="7"/>
      <c r="E268" s="7"/>
      <c r="F268" s="7"/>
      <c r="G268" s="9"/>
      <c r="H268" s="8"/>
      <c r="I268" s="7"/>
      <c r="J268" s="9"/>
      <c r="K268" s="7">
        <v>21</v>
      </c>
      <c r="L268" s="7" t="s">
        <v>31</v>
      </c>
      <c r="M268" s="7"/>
      <c r="N268" s="10" t="str">
        <f>IF(OR(G268="",J268=""),"",J268-G268)</f>
        <v/>
      </c>
      <c r="O268" s="10" t="str">
        <f>IF(N268="","",ROUND(IF(L268="Sí",J268,MAX(0,N268))*100/(100+K268),2))</f>
        <v/>
      </c>
      <c r="P268" s="10" t="str">
        <f>IF(O268="","",ROUND(O268*K268/100,2))</f>
        <v/>
      </c>
      <c r="Q268" s="11" t="str">
        <f>IF(H268="","","T"&amp;ROUNDUP(MONTH(H268)/3,0))</f>
        <v/>
      </c>
      <c r="R268" s="7"/>
    </row>
    <row r="269" spans="1:18" x14ac:dyDescent="0.25">
      <c r="A269" s="7"/>
      <c r="B269" s="8"/>
      <c r="C269" s="7"/>
      <c r="D269" s="7"/>
      <c r="E269" s="7"/>
      <c r="F269" s="7"/>
      <c r="G269" s="9"/>
      <c r="H269" s="8"/>
      <c r="I269" s="7"/>
      <c r="J269" s="9"/>
      <c r="K269" s="7">
        <v>21</v>
      </c>
      <c r="L269" s="7" t="s">
        <v>31</v>
      </c>
      <c r="M269" s="7"/>
      <c r="N269" s="10" t="str">
        <f>IF(OR(G269="",J269=""),"",J269-G269)</f>
        <v/>
      </c>
      <c r="O269" s="10" t="str">
        <f>IF(N269="","",ROUND(IF(L269="Sí",J269,MAX(0,N269))*100/(100+K269),2))</f>
        <v/>
      </c>
      <c r="P269" s="10" t="str">
        <f>IF(O269="","",ROUND(O269*K269/100,2))</f>
        <v/>
      </c>
      <c r="Q269" s="11" t="str">
        <f>IF(H269="","","T"&amp;ROUNDUP(MONTH(H269)/3,0))</f>
        <v/>
      </c>
      <c r="R269" s="7"/>
    </row>
    <row r="270" spans="1:18" x14ac:dyDescent="0.25">
      <c r="A270" s="7"/>
      <c r="B270" s="8"/>
      <c r="C270" s="7"/>
      <c r="D270" s="7"/>
      <c r="E270" s="7"/>
      <c r="F270" s="7"/>
      <c r="G270" s="9"/>
      <c r="H270" s="8"/>
      <c r="I270" s="7"/>
      <c r="J270" s="9"/>
      <c r="K270" s="7">
        <v>21</v>
      </c>
      <c r="L270" s="7" t="s">
        <v>31</v>
      </c>
      <c r="M270" s="7"/>
      <c r="N270" s="10" t="str">
        <f>IF(OR(G270="",J270=""),"",J270-G270)</f>
        <v/>
      </c>
      <c r="O270" s="10" t="str">
        <f>IF(N270="","",ROUND(IF(L270="Sí",J270,MAX(0,N270))*100/(100+K270),2))</f>
        <v/>
      </c>
      <c r="P270" s="10" t="str">
        <f>IF(O270="","",ROUND(O270*K270/100,2))</f>
        <v/>
      </c>
      <c r="Q270" s="11" t="str">
        <f>IF(H270="","","T"&amp;ROUNDUP(MONTH(H270)/3,0))</f>
        <v/>
      </c>
      <c r="R270" s="7"/>
    </row>
    <row r="271" spans="1:18" x14ac:dyDescent="0.25">
      <c r="A271" s="7"/>
      <c r="B271" s="8"/>
      <c r="C271" s="7"/>
      <c r="D271" s="7"/>
      <c r="E271" s="7"/>
      <c r="F271" s="7"/>
      <c r="G271" s="9"/>
      <c r="H271" s="8"/>
      <c r="I271" s="7"/>
      <c r="J271" s="9"/>
      <c r="K271" s="7">
        <v>21</v>
      </c>
      <c r="L271" s="7" t="s">
        <v>31</v>
      </c>
      <c r="M271" s="7"/>
      <c r="N271" s="10" t="str">
        <f>IF(OR(G271="",J271=""),"",J271-G271)</f>
        <v/>
      </c>
      <c r="O271" s="10" t="str">
        <f>IF(N271="","",ROUND(IF(L271="Sí",J271,MAX(0,N271))*100/(100+K271),2))</f>
        <v/>
      </c>
      <c r="P271" s="10" t="str">
        <f>IF(O271="","",ROUND(O271*K271/100,2))</f>
        <v/>
      </c>
      <c r="Q271" s="11" t="str">
        <f>IF(H271="","","T"&amp;ROUNDUP(MONTH(H271)/3,0))</f>
        <v/>
      </c>
      <c r="R271" s="7"/>
    </row>
    <row r="272" spans="1:18" x14ac:dyDescent="0.25">
      <c r="A272" s="7"/>
      <c r="B272" s="8"/>
      <c r="C272" s="7"/>
      <c r="D272" s="7"/>
      <c r="E272" s="7"/>
      <c r="F272" s="7"/>
      <c r="G272" s="9"/>
      <c r="H272" s="8"/>
      <c r="I272" s="7"/>
      <c r="J272" s="9"/>
      <c r="K272" s="7">
        <v>21</v>
      </c>
      <c r="L272" s="7" t="s">
        <v>31</v>
      </c>
      <c r="M272" s="7"/>
      <c r="N272" s="10" t="str">
        <f>IF(OR(G272="",J272=""),"",J272-G272)</f>
        <v/>
      </c>
      <c r="O272" s="10" t="str">
        <f>IF(N272="","",ROUND(IF(L272="Sí",J272,MAX(0,N272))*100/(100+K272),2))</f>
        <v/>
      </c>
      <c r="P272" s="10" t="str">
        <f>IF(O272="","",ROUND(O272*K272/100,2))</f>
        <v/>
      </c>
      <c r="Q272" s="11" t="str">
        <f>IF(H272="","","T"&amp;ROUNDUP(MONTH(H272)/3,0))</f>
        <v/>
      </c>
      <c r="R272" s="7"/>
    </row>
    <row r="273" spans="1:18" x14ac:dyDescent="0.25">
      <c r="A273" s="7"/>
      <c r="B273" s="8"/>
      <c r="C273" s="7"/>
      <c r="D273" s="7"/>
      <c r="E273" s="7"/>
      <c r="F273" s="7"/>
      <c r="G273" s="9"/>
      <c r="H273" s="8"/>
      <c r="I273" s="7"/>
      <c r="J273" s="9"/>
      <c r="K273" s="7">
        <v>21</v>
      </c>
      <c r="L273" s="7" t="s">
        <v>31</v>
      </c>
      <c r="M273" s="7"/>
      <c r="N273" s="10" t="str">
        <f>IF(OR(G273="",J273=""),"",J273-G273)</f>
        <v/>
      </c>
      <c r="O273" s="10" t="str">
        <f>IF(N273="","",ROUND(IF(L273="Sí",J273,MAX(0,N273))*100/(100+K273),2))</f>
        <v/>
      </c>
      <c r="P273" s="10" t="str">
        <f>IF(O273="","",ROUND(O273*K273/100,2))</f>
        <v/>
      </c>
      <c r="Q273" s="11" t="str">
        <f>IF(H273="","","T"&amp;ROUNDUP(MONTH(H273)/3,0))</f>
        <v/>
      </c>
      <c r="R273" s="7"/>
    </row>
    <row r="274" spans="1:18" x14ac:dyDescent="0.25">
      <c r="A274" s="7"/>
      <c r="B274" s="8"/>
      <c r="C274" s="7"/>
      <c r="D274" s="7"/>
      <c r="E274" s="7"/>
      <c r="F274" s="7"/>
      <c r="G274" s="9"/>
      <c r="H274" s="8"/>
      <c r="I274" s="7"/>
      <c r="J274" s="9"/>
      <c r="K274" s="7">
        <v>21</v>
      </c>
      <c r="L274" s="7" t="s">
        <v>31</v>
      </c>
      <c r="M274" s="7"/>
      <c r="N274" s="10" t="str">
        <f>IF(OR(G274="",J274=""),"",J274-G274)</f>
        <v/>
      </c>
      <c r="O274" s="10" t="str">
        <f>IF(N274="","",ROUND(IF(L274="Sí",J274,MAX(0,N274))*100/(100+K274),2))</f>
        <v/>
      </c>
      <c r="P274" s="10" t="str">
        <f>IF(O274="","",ROUND(O274*K274/100,2))</f>
        <v/>
      </c>
      <c r="Q274" s="11" t="str">
        <f>IF(H274="","","T"&amp;ROUNDUP(MONTH(H274)/3,0))</f>
        <v/>
      </c>
      <c r="R274" s="7"/>
    </row>
    <row r="275" spans="1:18" x14ac:dyDescent="0.25">
      <c r="A275" s="7"/>
      <c r="B275" s="8"/>
      <c r="C275" s="7"/>
      <c r="D275" s="7"/>
      <c r="E275" s="7"/>
      <c r="F275" s="7"/>
      <c r="G275" s="9"/>
      <c r="H275" s="8"/>
      <c r="I275" s="7"/>
      <c r="J275" s="9"/>
      <c r="K275" s="7">
        <v>21</v>
      </c>
      <c r="L275" s="7" t="s">
        <v>31</v>
      </c>
      <c r="M275" s="7"/>
      <c r="N275" s="10" t="str">
        <f>IF(OR(G275="",J275=""),"",J275-G275)</f>
        <v/>
      </c>
      <c r="O275" s="10" t="str">
        <f>IF(N275="","",ROUND(IF(L275="Sí",J275,MAX(0,N275))*100/(100+K275),2))</f>
        <v/>
      </c>
      <c r="P275" s="10" t="str">
        <f>IF(O275="","",ROUND(O275*K275/100,2))</f>
        <v/>
      </c>
      <c r="Q275" s="11" t="str">
        <f>IF(H275="","","T"&amp;ROUNDUP(MONTH(H275)/3,0))</f>
        <v/>
      </c>
      <c r="R275" s="7"/>
    </row>
    <row r="276" spans="1:18" x14ac:dyDescent="0.25">
      <c r="A276" s="7"/>
      <c r="B276" s="8"/>
      <c r="C276" s="7"/>
      <c r="D276" s="7"/>
      <c r="E276" s="7"/>
      <c r="F276" s="7"/>
      <c r="G276" s="9"/>
      <c r="H276" s="8"/>
      <c r="I276" s="7"/>
      <c r="J276" s="9"/>
      <c r="K276" s="7">
        <v>21</v>
      </c>
      <c r="L276" s="7" t="s">
        <v>31</v>
      </c>
      <c r="M276" s="7"/>
      <c r="N276" s="10" t="str">
        <f>IF(OR(G276="",J276=""),"",J276-G276)</f>
        <v/>
      </c>
      <c r="O276" s="10" t="str">
        <f>IF(N276="","",ROUND(IF(L276="Sí",J276,MAX(0,N276))*100/(100+K276),2))</f>
        <v/>
      </c>
      <c r="P276" s="10" t="str">
        <f>IF(O276="","",ROUND(O276*K276/100,2))</f>
        <v/>
      </c>
      <c r="Q276" s="11" t="str">
        <f>IF(H276="","","T"&amp;ROUNDUP(MONTH(H276)/3,0))</f>
        <v/>
      </c>
      <c r="R276" s="7"/>
    </row>
    <row r="277" spans="1:18" x14ac:dyDescent="0.25">
      <c r="A277" s="7"/>
      <c r="B277" s="8"/>
      <c r="C277" s="7"/>
      <c r="D277" s="7"/>
      <c r="E277" s="7"/>
      <c r="F277" s="7"/>
      <c r="G277" s="9"/>
      <c r="H277" s="8"/>
      <c r="I277" s="7"/>
      <c r="J277" s="9"/>
      <c r="K277" s="7">
        <v>21</v>
      </c>
      <c r="L277" s="7" t="s">
        <v>31</v>
      </c>
      <c r="M277" s="7"/>
      <c r="N277" s="10" t="str">
        <f>IF(OR(G277="",J277=""),"",J277-G277)</f>
        <v/>
      </c>
      <c r="O277" s="10" t="str">
        <f>IF(N277="","",ROUND(IF(L277="Sí",J277,MAX(0,N277))*100/(100+K277),2))</f>
        <v/>
      </c>
      <c r="P277" s="10" t="str">
        <f>IF(O277="","",ROUND(O277*K277/100,2))</f>
        <v/>
      </c>
      <c r="Q277" s="11" t="str">
        <f>IF(H277="","","T"&amp;ROUNDUP(MONTH(H277)/3,0))</f>
        <v/>
      </c>
      <c r="R277" s="7"/>
    </row>
    <row r="278" spans="1:18" x14ac:dyDescent="0.25">
      <c r="A278" s="7"/>
      <c r="B278" s="8"/>
      <c r="C278" s="7"/>
      <c r="D278" s="7"/>
      <c r="E278" s="7"/>
      <c r="F278" s="7"/>
      <c r="G278" s="9"/>
      <c r="H278" s="8"/>
      <c r="I278" s="7"/>
      <c r="J278" s="9"/>
      <c r="K278" s="7">
        <v>21</v>
      </c>
      <c r="L278" s="7" t="s">
        <v>31</v>
      </c>
      <c r="M278" s="7"/>
      <c r="N278" s="10" t="str">
        <f>IF(OR(G278="",J278=""),"",J278-G278)</f>
        <v/>
      </c>
      <c r="O278" s="10" t="str">
        <f>IF(N278="","",ROUND(IF(L278="Sí",J278,MAX(0,N278))*100/(100+K278),2))</f>
        <v/>
      </c>
      <c r="P278" s="10" t="str">
        <f>IF(O278="","",ROUND(O278*K278/100,2))</f>
        <v/>
      </c>
      <c r="Q278" s="11" t="str">
        <f>IF(H278="","","T"&amp;ROUNDUP(MONTH(H278)/3,0))</f>
        <v/>
      </c>
      <c r="R278" s="7"/>
    </row>
    <row r="279" spans="1:18" x14ac:dyDescent="0.25">
      <c r="A279" s="7"/>
      <c r="B279" s="8"/>
      <c r="C279" s="7"/>
      <c r="D279" s="7"/>
      <c r="E279" s="7"/>
      <c r="F279" s="7"/>
      <c r="G279" s="9"/>
      <c r="H279" s="8"/>
      <c r="I279" s="7"/>
      <c r="J279" s="9"/>
      <c r="K279" s="7">
        <v>21</v>
      </c>
      <c r="L279" s="7" t="s">
        <v>31</v>
      </c>
      <c r="M279" s="7"/>
      <c r="N279" s="10" t="str">
        <f>IF(OR(G279="",J279=""),"",J279-G279)</f>
        <v/>
      </c>
      <c r="O279" s="10" t="str">
        <f>IF(N279="","",ROUND(IF(L279="Sí",J279,MAX(0,N279))*100/(100+K279),2))</f>
        <v/>
      </c>
      <c r="P279" s="10" t="str">
        <f>IF(O279="","",ROUND(O279*K279/100,2))</f>
        <v/>
      </c>
      <c r="Q279" s="11" t="str">
        <f>IF(H279="","","T"&amp;ROUNDUP(MONTH(H279)/3,0))</f>
        <v/>
      </c>
      <c r="R279" s="7"/>
    </row>
    <row r="280" spans="1:18" x14ac:dyDescent="0.25">
      <c r="A280" s="7"/>
      <c r="B280" s="8"/>
      <c r="C280" s="7"/>
      <c r="D280" s="7"/>
      <c r="E280" s="7"/>
      <c r="F280" s="7"/>
      <c r="G280" s="9"/>
      <c r="H280" s="8"/>
      <c r="I280" s="7"/>
      <c r="J280" s="9"/>
      <c r="K280" s="7">
        <v>21</v>
      </c>
      <c r="L280" s="7" t="s">
        <v>31</v>
      </c>
      <c r="M280" s="7"/>
      <c r="N280" s="10" t="str">
        <f>IF(OR(G280="",J280=""),"",J280-G280)</f>
        <v/>
      </c>
      <c r="O280" s="10" t="str">
        <f>IF(N280="","",ROUND(IF(L280="Sí",J280,MAX(0,N280))*100/(100+K280),2))</f>
        <v/>
      </c>
      <c r="P280" s="10" t="str">
        <f>IF(O280="","",ROUND(O280*K280/100,2))</f>
        <v/>
      </c>
      <c r="Q280" s="11" t="str">
        <f>IF(H280="","","T"&amp;ROUNDUP(MONTH(H280)/3,0))</f>
        <v/>
      </c>
      <c r="R280" s="7"/>
    </row>
    <row r="281" spans="1:18" x14ac:dyDescent="0.25">
      <c r="A281" s="7"/>
      <c r="B281" s="8"/>
      <c r="C281" s="7"/>
      <c r="D281" s="7"/>
      <c r="E281" s="7"/>
      <c r="F281" s="7"/>
      <c r="G281" s="9"/>
      <c r="H281" s="8"/>
      <c r="I281" s="7"/>
      <c r="J281" s="9"/>
      <c r="K281" s="7">
        <v>21</v>
      </c>
      <c r="L281" s="7" t="s">
        <v>31</v>
      </c>
      <c r="M281" s="7"/>
      <c r="N281" s="10" t="str">
        <f>IF(OR(G281="",J281=""),"",J281-G281)</f>
        <v/>
      </c>
      <c r="O281" s="10" t="str">
        <f>IF(N281="","",ROUND(IF(L281="Sí",J281,MAX(0,N281))*100/(100+K281),2))</f>
        <v/>
      </c>
      <c r="P281" s="10" t="str">
        <f>IF(O281="","",ROUND(O281*K281/100,2))</f>
        <v/>
      </c>
      <c r="Q281" s="11" t="str">
        <f>IF(H281="","","T"&amp;ROUNDUP(MONTH(H281)/3,0))</f>
        <v/>
      </c>
      <c r="R281" s="7"/>
    </row>
    <row r="282" spans="1:18" x14ac:dyDescent="0.25">
      <c r="A282" s="7"/>
      <c r="B282" s="8"/>
      <c r="C282" s="7"/>
      <c r="D282" s="7"/>
      <c r="E282" s="7"/>
      <c r="F282" s="7"/>
      <c r="G282" s="9"/>
      <c r="H282" s="8"/>
      <c r="I282" s="7"/>
      <c r="J282" s="9"/>
      <c r="K282" s="7">
        <v>21</v>
      </c>
      <c r="L282" s="7" t="s">
        <v>31</v>
      </c>
      <c r="M282" s="7"/>
      <c r="N282" s="10" t="str">
        <f>IF(OR(G282="",J282=""),"",J282-G282)</f>
        <v/>
      </c>
      <c r="O282" s="10" t="str">
        <f>IF(N282="","",ROUND(IF(L282="Sí",J282,MAX(0,N282))*100/(100+K282),2))</f>
        <v/>
      </c>
      <c r="P282" s="10" t="str">
        <f>IF(O282="","",ROUND(O282*K282/100,2))</f>
        <v/>
      </c>
      <c r="Q282" s="11" t="str">
        <f>IF(H282="","","T"&amp;ROUNDUP(MONTH(H282)/3,0))</f>
        <v/>
      </c>
      <c r="R282" s="7"/>
    </row>
    <row r="283" spans="1:18" x14ac:dyDescent="0.25">
      <c r="A283" s="7"/>
      <c r="B283" s="8"/>
      <c r="C283" s="7"/>
      <c r="D283" s="7"/>
      <c r="E283" s="7"/>
      <c r="F283" s="7"/>
      <c r="G283" s="9"/>
      <c r="H283" s="8"/>
      <c r="I283" s="7"/>
      <c r="J283" s="9"/>
      <c r="K283" s="7">
        <v>21</v>
      </c>
      <c r="L283" s="7" t="s">
        <v>31</v>
      </c>
      <c r="M283" s="7"/>
      <c r="N283" s="10" t="str">
        <f>IF(OR(G283="",J283=""),"",J283-G283)</f>
        <v/>
      </c>
      <c r="O283" s="10" t="str">
        <f>IF(N283="","",ROUND(IF(L283="Sí",J283,MAX(0,N283))*100/(100+K283),2))</f>
        <v/>
      </c>
      <c r="P283" s="10" t="str">
        <f>IF(O283="","",ROUND(O283*K283/100,2))</f>
        <v/>
      </c>
      <c r="Q283" s="11" t="str">
        <f>IF(H283="","","T"&amp;ROUNDUP(MONTH(H283)/3,0))</f>
        <v/>
      </c>
      <c r="R283" s="7"/>
    </row>
    <row r="284" spans="1:18" x14ac:dyDescent="0.25">
      <c r="A284" s="7"/>
      <c r="B284" s="8"/>
      <c r="C284" s="7"/>
      <c r="D284" s="7"/>
      <c r="E284" s="7"/>
      <c r="F284" s="7"/>
      <c r="G284" s="9"/>
      <c r="H284" s="8"/>
      <c r="I284" s="7"/>
      <c r="J284" s="9"/>
      <c r="K284" s="7">
        <v>21</v>
      </c>
      <c r="L284" s="7" t="s">
        <v>31</v>
      </c>
      <c r="M284" s="7"/>
      <c r="N284" s="10" t="str">
        <f>IF(OR(G284="",J284=""),"",J284-G284)</f>
        <v/>
      </c>
      <c r="O284" s="10" t="str">
        <f>IF(N284="","",ROUND(IF(L284="Sí",J284,MAX(0,N284))*100/(100+K284),2))</f>
        <v/>
      </c>
      <c r="P284" s="10" t="str">
        <f>IF(O284="","",ROUND(O284*K284/100,2))</f>
        <v/>
      </c>
      <c r="Q284" s="11" t="str">
        <f>IF(H284="","","T"&amp;ROUNDUP(MONTH(H284)/3,0))</f>
        <v/>
      </c>
      <c r="R284" s="7"/>
    </row>
    <row r="285" spans="1:18" x14ac:dyDescent="0.25">
      <c r="A285" s="7"/>
      <c r="B285" s="8"/>
      <c r="C285" s="7"/>
      <c r="D285" s="7"/>
      <c r="E285" s="7"/>
      <c r="F285" s="7"/>
      <c r="G285" s="9"/>
      <c r="H285" s="8"/>
      <c r="I285" s="7"/>
      <c r="J285" s="9"/>
      <c r="K285" s="7">
        <v>21</v>
      </c>
      <c r="L285" s="7" t="s">
        <v>31</v>
      </c>
      <c r="M285" s="7"/>
      <c r="N285" s="10" t="str">
        <f>IF(OR(G285="",J285=""),"",J285-G285)</f>
        <v/>
      </c>
      <c r="O285" s="10" t="str">
        <f>IF(N285="","",ROUND(IF(L285="Sí",J285,MAX(0,N285))*100/(100+K285),2))</f>
        <v/>
      </c>
      <c r="P285" s="10" t="str">
        <f>IF(O285="","",ROUND(O285*K285/100,2))</f>
        <v/>
      </c>
      <c r="Q285" s="11" t="str">
        <f>IF(H285="","","T"&amp;ROUNDUP(MONTH(H285)/3,0))</f>
        <v/>
      </c>
      <c r="R285" s="7"/>
    </row>
    <row r="286" spans="1:18" x14ac:dyDescent="0.25">
      <c r="A286" s="7"/>
      <c r="B286" s="8"/>
      <c r="C286" s="7"/>
      <c r="D286" s="7"/>
      <c r="E286" s="7"/>
      <c r="F286" s="7"/>
      <c r="G286" s="9"/>
      <c r="H286" s="8"/>
      <c r="I286" s="7"/>
      <c r="J286" s="9"/>
      <c r="K286" s="7">
        <v>21</v>
      </c>
      <c r="L286" s="7" t="s">
        <v>31</v>
      </c>
      <c r="M286" s="7"/>
      <c r="N286" s="10" t="str">
        <f>IF(OR(G286="",J286=""),"",J286-G286)</f>
        <v/>
      </c>
      <c r="O286" s="10" t="str">
        <f>IF(N286="","",ROUND(IF(L286="Sí",J286,MAX(0,N286))*100/(100+K286),2))</f>
        <v/>
      </c>
      <c r="P286" s="10" t="str">
        <f>IF(O286="","",ROUND(O286*K286/100,2))</f>
        <v/>
      </c>
      <c r="Q286" s="11" t="str">
        <f>IF(H286="","","T"&amp;ROUNDUP(MONTH(H286)/3,0))</f>
        <v/>
      </c>
      <c r="R286" s="7"/>
    </row>
    <row r="287" spans="1:18" x14ac:dyDescent="0.25">
      <c r="A287" s="7"/>
      <c r="B287" s="8"/>
      <c r="C287" s="7"/>
      <c r="D287" s="7"/>
      <c r="E287" s="7"/>
      <c r="F287" s="7"/>
      <c r="G287" s="9"/>
      <c r="H287" s="8"/>
      <c r="I287" s="7"/>
      <c r="J287" s="9"/>
      <c r="K287" s="7">
        <v>21</v>
      </c>
      <c r="L287" s="7" t="s">
        <v>31</v>
      </c>
      <c r="M287" s="7"/>
      <c r="N287" s="10" t="str">
        <f>IF(OR(G287="",J287=""),"",J287-G287)</f>
        <v/>
      </c>
      <c r="O287" s="10" t="str">
        <f>IF(N287="","",ROUND(IF(L287="Sí",J287,MAX(0,N287))*100/(100+K287),2))</f>
        <v/>
      </c>
      <c r="P287" s="10" t="str">
        <f>IF(O287="","",ROUND(O287*K287/100,2))</f>
        <v/>
      </c>
      <c r="Q287" s="11" t="str">
        <f>IF(H287="","","T"&amp;ROUNDUP(MONTH(H287)/3,0))</f>
        <v/>
      </c>
      <c r="R287" s="7"/>
    </row>
    <row r="288" spans="1:18" x14ac:dyDescent="0.25">
      <c r="A288" s="7"/>
      <c r="B288" s="8"/>
      <c r="C288" s="7"/>
      <c r="D288" s="7"/>
      <c r="E288" s="7"/>
      <c r="F288" s="7"/>
      <c r="G288" s="9"/>
      <c r="H288" s="8"/>
      <c r="I288" s="7"/>
      <c r="J288" s="9"/>
      <c r="K288" s="7">
        <v>21</v>
      </c>
      <c r="L288" s="7" t="s">
        <v>31</v>
      </c>
      <c r="M288" s="7"/>
      <c r="N288" s="10" t="str">
        <f>IF(OR(G288="",J288=""),"",J288-G288)</f>
        <v/>
      </c>
      <c r="O288" s="10" t="str">
        <f>IF(N288="","",ROUND(IF(L288="Sí",J288,MAX(0,N288))*100/(100+K288),2))</f>
        <v/>
      </c>
      <c r="P288" s="10" t="str">
        <f>IF(O288="","",ROUND(O288*K288/100,2))</f>
        <v/>
      </c>
      <c r="Q288" s="11" t="str">
        <f>IF(H288="","","T"&amp;ROUNDUP(MONTH(H288)/3,0))</f>
        <v/>
      </c>
      <c r="R288" s="7"/>
    </row>
    <row r="289" spans="1:18" x14ac:dyDescent="0.25">
      <c r="A289" s="7"/>
      <c r="B289" s="8"/>
      <c r="C289" s="7"/>
      <c r="D289" s="7"/>
      <c r="E289" s="7"/>
      <c r="F289" s="7"/>
      <c r="G289" s="9"/>
      <c r="H289" s="8"/>
      <c r="I289" s="7"/>
      <c r="J289" s="9"/>
      <c r="K289" s="7">
        <v>21</v>
      </c>
      <c r="L289" s="7" t="s">
        <v>31</v>
      </c>
      <c r="M289" s="7"/>
      <c r="N289" s="10" t="str">
        <f>IF(OR(G289="",J289=""),"",J289-G289)</f>
        <v/>
      </c>
      <c r="O289" s="10" t="str">
        <f>IF(N289="","",ROUND(IF(L289="Sí",J289,MAX(0,N289))*100/(100+K289),2))</f>
        <v/>
      </c>
      <c r="P289" s="10" t="str">
        <f>IF(O289="","",ROUND(O289*K289/100,2))</f>
        <v/>
      </c>
      <c r="Q289" s="11" t="str">
        <f>IF(H289="","","T"&amp;ROUNDUP(MONTH(H289)/3,0))</f>
        <v/>
      </c>
      <c r="R289" s="7"/>
    </row>
    <row r="290" spans="1:18" x14ac:dyDescent="0.25">
      <c r="A290" s="7"/>
      <c r="B290" s="8"/>
      <c r="C290" s="7"/>
      <c r="D290" s="7"/>
      <c r="E290" s="7"/>
      <c r="F290" s="7"/>
      <c r="G290" s="9"/>
      <c r="H290" s="8"/>
      <c r="I290" s="7"/>
      <c r="J290" s="9"/>
      <c r="K290" s="7">
        <v>21</v>
      </c>
      <c r="L290" s="7" t="s">
        <v>31</v>
      </c>
      <c r="M290" s="7"/>
      <c r="N290" s="10" t="str">
        <f>IF(OR(G290="",J290=""),"",J290-G290)</f>
        <v/>
      </c>
      <c r="O290" s="10" t="str">
        <f>IF(N290="","",ROUND(IF(L290="Sí",J290,MAX(0,N290))*100/(100+K290),2))</f>
        <v/>
      </c>
      <c r="P290" s="10" t="str">
        <f>IF(O290="","",ROUND(O290*K290/100,2))</f>
        <v/>
      </c>
      <c r="Q290" s="11" t="str">
        <f>IF(H290="","","T"&amp;ROUNDUP(MONTH(H290)/3,0))</f>
        <v/>
      </c>
      <c r="R290" s="7"/>
    </row>
    <row r="291" spans="1:18" x14ac:dyDescent="0.25">
      <c r="A291" s="7"/>
      <c r="B291" s="8"/>
      <c r="C291" s="7"/>
      <c r="D291" s="7"/>
      <c r="E291" s="7"/>
      <c r="F291" s="7"/>
      <c r="G291" s="9"/>
      <c r="H291" s="8"/>
      <c r="I291" s="7"/>
      <c r="J291" s="9"/>
      <c r="K291" s="7">
        <v>21</v>
      </c>
      <c r="L291" s="7" t="s">
        <v>31</v>
      </c>
      <c r="M291" s="7"/>
      <c r="N291" s="10" t="str">
        <f>IF(OR(G291="",J291=""),"",J291-G291)</f>
        <v/>
      </c>
      <c r="O291" s="10" t="str">
        <f>IF(N291="","",ROUND(IF(L291="Sí",J291,MAX(0,N291))*100/(100+K291),2))</f>
        <v/>
      </c>
      <c r="P291" s="10" t="str">
        <f>IF(O291="","",ROUND(O291*K291/100,2))</f>
        <v/>
      </c>
      <c r="Q291" s="11" t="str">
        <f>IF(H291="","","T"&amp;ROUNDUP(MONTH(H291)/3,0))</f>
        <v/>
      </c>
      <c r="R291" s="7"/>
    </row>
    <row r="292" spans="1:18" x14ac:dyDescent="0.25">
      <c r="A292" s="7"/>
      <c r="B292" s="8"/>
      <c r="C292" s="7"/>
      <c r="D292" s="7"/>
      <c r="E292" s="7"/>
      <c r="F292" s="7"/>
      <c r="G292" s="9"/>
      <c r="H292" s="8"/>
      <c r="I292" s="7"/>
      <c r="J292" s="9"/>
      <c r="K292" s="7">
        <v>21</v>
      </c>
      <c r="L292" s="7" t="s">
        <v>31</v>
      </c>
      <c r="M292" s="7"/>
      <c r="N292" s="10" t="str">
        <f>IF(OR(G292="",J292=""),"",J292-G292)</f>
        <v/>
      </c>
      <c r="O292" s="10" t="str">
        <f>IF(N292="","",ROUND(IF(L292="Sí",J292,MAX(0,N292))*100/(100+K292),2))</f>
        <v/>
      </c>
      <c r="P292" s="10" t="str">
        <f>IF(O292="","",ROUND(O292*K292/100,2))</f>
        <v/>
      </c>
      <c r="Q292" s="11" t="str">
        <f>IF(H292="","","T"&amp;ROUNDUP(MONTH(H292)/3,0))</f>
        <v/>
      </c>
      <c r="R292" s="7"/>
    </row>
    <row r="293" spans="1:18" x14ac:dyDescent="0.25">
      <c r="A293" s="7"/>
      <c r="B293" s="8"/>
      <c r="C293" s="7"/>
      <c r="D293" s="7"/>
      <c r="E293" s="7"/>
      <c r="F293" s="7"/>
      <c r="G293" s="9"/>
      <c r="H293" s="8"/>
      <c r="I293" s="7"/>
      <c r="J293" s="9"/>
      <c r="K293" s="7">
        <v>21</v>
      </c>
      <c r="L293" s="7" t="s">
        <v>31</v>
      </c>
      <c r="M293" s="7"/>
      <c r="N293" s="10" t="str">
        <f>IF(OR(G293="",J293=""),"",J293-G293)</f>
        <v/>
      </c>
      <c r="O293" s="10" t="str">
        <f>IF(N293="","",ROUND(IF(L293="Sí",J293,MAX(0,N293))*100/(100+K293),2))</f>
        <v/>
      </c>
      <c r="P293" s="10" t="str">
        <f>IF(O293="","",ROUND(O293*K293/100,2))</f>
        <v/>
      </c>
      <c r="Q293" s="11" t="str">
        <f>IF(H293="","","T"&amp;ROUNDUP(MONTH(H293)/3,0))</f>
        <v/>
      </c>
      <c r="R293" s="7"/>
    </row>
    <row r="294" spans="1:18" x14ac:dyDescent="0.25">
      <c r="A294" s="7"/>
      <c r="B294" s="8"/>
      <c r="C294" s="7"/>
      <c r="D294" s="7"/>
      <c r="E294" s="7"/>
      <c r="F294" s="7"/>
      <c r="G294" s="9"/>
      <c r="H294" s="8"/>
      <c r="I294" s="7"/>
      <c r="J294" s="9"/>
      <c r="K294" s="7">
        <v>21</v>
      </c>
      <c r="L294" s="7" t="s">
        <v>31</v>
      </c>
      <c r="M294" s="7"/>
      <c r="N294" s="10" t="str">
        <f>IF(OR(G294="",J294=""),"",J294-G294)</f>
        <v/>
      </c>
      <c r="O294" s="10" t="str">
        <f>IF(N294="","",ROUND(IF(L294="Sí",J294,MAX(0,N294))*100/(100+K294),2))</f>
        <v/>
      </c>
      <c r="P294" s="10" t="str">
        <f>IF(O294="","",ROUND(O294*K294/100,2))</f>
        <v/>
      </c>
      <c r="Q294" s="11" t="str">
        <f>IF(H294="","","T"&amp;ROUNDUP(MONTH(H294)/3,0))</f>
        <v/>
      </c>
      <c r="R294" s="7"/>
    </row>
    <row r="295" spans="1:18" x14ac:dyDescent="0.25">
      <c r="A295" s="7"/>
      <c r="B295" s="8"/>
      <c r="C295" s="7"/>
      <c r="D295" s="7"/>
      <c r="E295" s="7"/>
      <c r="F295" s="7"/>
      <c r="G295" s="9"/>
      <c r="H295" s="8"/>
      <c r="I295" s="7"/>
      <c r="J295" s="9"/>
      <c r="K295" s="7">
        <v>21</v>
      </c>
      <c r="L295" s="7" t="s">
        <v>31</v>
      </c>
      <c r="M295" s="7"/>
      <c r="N295" s="10" t="str">
        <f>IF(OR(G295="",J295=""),"",J295-G295)</f>
        <v/>
      </c>
      <c r="O295" s="10" t="str">
        <f>IF(N295="","",ROUND(IF(L295="Sí",J295,MAX(0,N295))*100/(100+K295),2))</f>
        <v/>
      </c>
      <c r="P295" s="10" t="str">
        <f>IF(O295="","",ROUND(O295*K295/100,2))</f>
        <v/>
      </c>
      <c r="Q295" s="11" t="str">
        <f>IF(H295="","","T"&amp;ROUNDUP(MONTH(H295)/3,0))</f>
        <v/>
      </c>
      <c r="R295" s="7"/>
    </row>
    <row r="296" spans="1:18" x14ac:dyDescent="0.25">
      <c r="A296" s="7"/>
      <c r="B296" s="8"/>
      <c r="C296" s="7"/>
      <c r="D296" s="7"/>
      <c r="E296" s="7"/>
      <c r="F296" s="7"/>
      <c r="G296" s="9"/>
      <c r="H296" s="8"/>
      <c r="I296" s="7"/>
      <c r="J296" s="9"/>
      <c r="K296" s="7">
        <v>21</v>
      </c>
      <c r="L296" s="7" t="s">
        <v>31</v>
      </c>
      <c r="M296" s="7"/>
      <c r="N296" s="10" t="str">
        <f>IF(OR(G296="",J296=""),"",J296-G296)</f>
        <v/>
      </c>
      <c r="O296" s="10" t="str">
        <f>IF(N296="","",ROUND(IF(L296="Sí",J296,MAX(0,N296))*100/(100+K296),2))</f>
        <v/>
      </c>
      <c r="P296" s="10" t="str">
        <f>IF(O296="","",ROUND(O296*K296/100,2))</f>
        <v/>
      </c>
      <c r="Q296" s="11" t="str">
        <f>IF(H296="","","T"&amp;ROUNDUP(MONTH(H296)/3,0))</f>
        <v/>
      </c>
      <c r="R296" s="7"/>
    </row>
    <row r="297" spans="1:18" x14ac:dyDescent="0.25">
      <c r="A297" s="7"/>
      <c r="B297" s="8"/>
      <c r="C297" s="7"/>
      <c r="D297" s="7"/>
      <c r="E297" s="7"/>
      <c r="F297" s="7"/>
      <c r="G297" s="9"/>
      <c r="H297" s="8"/>
      <c r="I297" s="7"/>
      <c r="J297" s="9"/>
      <c r="K297" s="7">
        <v>21</v>
      </c>
      <c r="L297" s="7" t="s">
        <v>31</v>
      </c>
      <c r="M297" s="7"/>
      <c r="N297" s="10" t="str">
        <f>IF(OR(G297="",J297=""),"",J297-G297)</f>
        <v/>
      </c>
      <c r="O297" s="10" t="str">
        <f>IF(N297="","",ROUND(IF(L297="Sí",J297,MAX(0,N297))*100/(100+K297),2))</f>
        <v/>
      </c>
      <c r="P297" s="10" t="str">
        <f>IF(O297="","",ROUND(O297*K297/100,2))</f>
        <v/>
      </c>
      <c r="Q297" s="11" t="str">
        <f>IF(H297="","","T"&amp;ROUNDUP(MONTH(H297)/3,0))</f>
        <v/>
      </c>
      <c r="R297" s="7"/>
    </row>
    <row r="298" spans="1:18" x14ac:dyDescent="0.25">
      <c r="A298" s="7"/>
      <c r="B298" s="8"/>
      <c r="C298" s="7"/>
      <c r="D298" s="7"/>
      <c r="E298" s="7"/>
      <c r="F298" s="7"/>
      <c r="G298" s="9"/>
      <c r="H298" s="8"/>
      <c r="I298" s="7"/>
      <c r="J298" s="9"/>
      <c r="K298" s="7">
        <v>21</v>
      </c>
      <c r="L298" s="7" t="s">
        <v>31</v>
      </c>
      <c r="M298" s="7"/>
      <c r="N298" s="10" t="str">
        <f>IF(OR(G298="",J298=""),"",J298-G298)</f>
        <v/>
      </c>
      <c r="O298" s="10" t="str">
        <f>IF(N298="","",ROUND(IF(L298="Sí",J298,MAX(0,N298))*100/(100+K298),2))</f>
        <v/>
      </c>
      <c r="P298" s="10" t="str">
        <f>IF(O298="","",ROUND(O298*K298/100,2))</f>
        <v/>
      </c>
      <c r="Q298" s="11" t="str">
        <f>IF(H298="","","T"&amp;ROUNDUP(MONTH(H298)/3,0))</f>
        <v/>
      </c>
      <c r="R298" s="7"/>
    </row>
    <row r="299" spans="1:18" x14ac:dyDescent="0.25">
      <c r="A299" s="7"/>
      <c r="B299" s="8"/>
      <c r="C299" s="7"/>
      <c r="D299" s="7"/>
      <c r="E299" s="7"/>
      <c r="F299" s="7"/>
      <c r="G299" s="9"/>
      <c r="H299" s="8"/>
      <c r="I299" s="7"/>
      <c r="J299" s="9"/>
      <c r="K299" s="7">
        <v>21</v>
      </c>
      <c r="L299" s="7" t="s">
        <v>31</v>
      </c>
      <c r="M299" s="7"/>
      <c r="N299" s="10" t="str">
        <f>IF(OR(G299="",J299=""),"",J299-G299)</f>
        <v/>
      </c>
      <c r="O299" s="10" t="str">
        <f>IF(N299="","",ROUND(IF(L299="Sí",J299,MAX(0,N299))*100/(100+K299),2))</f>
        <v/>
      </c>
      <c r="P299" s="10" t="str">
        <f>IF(O299="","",ROUND(O299*K299/100,2))</f>
        <v/>
      </c>
      <c r="Q299" s="11" t="str">
        <f>IF(H299="","","T"&amp;ROUNDUP(MONTH(H299)/3,0))</f>
        <v/>
      </c>
      <c r="R299" s="7"/>
    </row>
    <row r="300" spans="1:18" x14ac:dyDescent="0.25">
      <c r="A300" s="7"/>
      <c r="B300" s="8"/>
      <c r="C300" s="7"/>
      <c r="D300" s="7"/>
      <c r="E300" s="7"/>
      <c r="F300" s="7"/>
      <c r="G300" s="9"/>
      <c r="H300" s="8"/>
      <c r="I300" s="7"/>
      <c r="J300" s="9"/>
      <c r="K300" s="7">
        <v>21</v>
      </c>
      <c r="L300" s="7" t="s">
        <v>31</v>
      </c>
      <c r="M300" s="7"/>
      <c r="N300" s="10" t="str">
        <f>IF(OR(G300="",J300=""),"",J300-G300)</f>
        <v/>
      </c>
      <c r="O300" s="10" t="str">
        <f>IF(N300="","",ROUND(IF(L300="Sí",J300,MAX(0,N300))*100/(100+K300),2))</f>
        <v/>
      </c>
      <c r="P300" s="10" t="str">
        <f>IF(O300="","",ROUND(O300*K300/100,2))</f>
        <v/>
      </c>
      <c r="Q300" s="11" t="str">
        <f>IF(H300="","","T"&amp;ROUNDUP(MONTH(H300)/3,0))</f>
        <v/>
      </c>
      <c r="R300" s="7"/>
    </row>
    <row r="301" spans="1:18" x14ac:dyDescent="0.25">
      <c r="A301" s="7"/>
      <c r="B301" s="8"/>
      <c r="C301" s="7"/>
      <c r="D301" s="7"/>
      <c r="E301" s="7"/>
      <c r="F301" s="7"/>
      <c r="G301" s="9"/>
      <c r="H301" s="8"/>
      <c r="I301" s="7"/>
      <c r="J301" s="9"/>
      <c r="K301" s="7">
        <v>21</v>
      </c>
      <c r="L301" s="7" t="s">
        <v>31</v>
      </c>
      <c r="M301" s="7"/>
      <c r="N301" s="10" t="str">
        <f>IF(OR(G301="",J301=""),"",J301-G301)</f>
        <v/>
      </c>
      <c r="O301" s="10" t="str">
        <f>IF(N301="","",ROUND(IF(L301="Sí",J301,MAX(0,N301))*100/(100+K301),2))</f>
        <v/>
      </c>
      <c r="P301" s="10" t="str">
        <f>IF(O301="","",ROUND(O301*K301/100,2))</f>
        <v/>
      </c>
      <c r="Q301" s="11" t="str">
        <f>IF(H301="","","T"&amp;ROUNDUP(MONTH(H301)/3,0))</f>
        <v/>
      </c>
      <c r="R301" s="7"/>
    </row>
    <row r="302" spans="1:18" x14ac:dyDescent="0.25">
      <c r="A302" s="7"/>
      <c r="B302" s="8"/>
      <c r="C302" s="7"/>
      <c r="D302" s="7"/>
      <c r="E302" s="7"/>
      <c r="F302" s="7"/>
      <c r="G302" s="9"/>
      <c r="H302" s="8"/>
      <c r="I302" s="7"/>
      <c r="J302" s="9"/>
      <c r="K302" s="7">
        <v>21</v>
      </c>
      <c r="L302" s="7" t="s">
        <v>31</v>
      </c>
      <c r="M302" s="7"/>
      <c r="N302" s="10" t="str">
        <f>IF(OR(G302="",J302=""),"",J302-G302)</f>
        <v/>
      </c>
      <c r="O302" s="10" t="str">
        <f>IF(N302="","",ROUND(IF(L302="Sí",J302,MAX(0,N302))*100/(100+K302),2))</f>
        <v/>
      </c>
      <c r="P302" s="10" t="str">
        <f>IF(O302="","",ROUND(O302*K302/100,2))</f>
        <v/>
      </c>
      <c r="Q302" s="11" t="str">
        <f>IF(H302="","","T"&amp;ROUNDUP(MONTH(H302)/3,0))</f>
        <v/>
      </c>
      <c r="R302" s="7"/>
    </row>
    <row r="303" spans="1:18" x14ac:dyDescent="0.25">
      <c r="A303" s="7"/>
      <c r="B303" s="8"/>
      <c r="C303" s="7"/>
      <c r="D303" s="7"/>
      <c r="E303" s="7"/>
      <c r="F303" s="7"/>
      <c r="G303" s="9"/>
      <c r="H303" s="8"/>
      <c r="I303" s="7"/>
      <c r="J303" s="9"/>
      <c r="K303" s="7">
        <v>21</v>
      </c>
      <c r="L303" s="7" t="s">
        <v>31</v>
      </c>
      <c r="M303" s="7"/>
      <c r="N303" s="10" t="str">
        <f>IF(OR(G303="",J303=""),"",J303-G303)</f>
        <v/>
      </c>
      <c r="O303" s="10" t="str">
        <f>IF(N303="","",ROUND(IF(L303="Sí",J303,MAX(0,N303))*100/(100+K303),2))</f>
        <v/>
      </c>
      <c r="P303" s="10" t="str">
        <f>IF(O303="","",ROUND(O303*K303/100,2))</f>
        <v/>
      </c>
      <c r="Q303" s="11" t="str">
        <f>IF(H303="","","T"&amp;ROUNDUP(MONTH(H303)/3,0))</f>
        <v/>
      </c>
      <c r="R303" s="7"/>
    </row>
    <row r="304" spans="1:18" x14ac:dyDescent="0.25">
      <c r="A304" s="7"/>
      <c r="B304" s="8"/>
      <c r="C304" s="7"/>
      <c r="D304" s="7"/>
      <c r="E304" s="7"/>
      <c r="F304" s="7"/>
      <c r="G304" s="9"/>
      <c r="H304" s="8"/>
      <c r="I304" s="7"/>
      <c r="J304" s="9"/>
      <c r="K304" s="7">
        <v>21</v>
      </c>
      <c r="L304" s="7" t="s">
        <v>31</v>
      </c>
      <c r="M304" s="7"/>
      <c r="N304" s="10" t="str">
        <f>IF(OR(G304="",J304=""),"",J304-G304)</f>
        <v/>
      </c>
      <c r="O304" s="10" t="str">
        <f>IF(N304="","",ROUND(IF(L304="Sí",J304,MAX(0,N304))*100/(100+K304),2))</f>
        <v/>
      </c>
      <c r="P304" s="10" t="str">
        <f>IF(O304="","",ROUND(O304*K304/100,2))</f>
        <v/>
      </c>
      <c r="Q304" s="11" t="str">
        <f>IF(H304="","","T"&amp;ROUNDUP(MONTH(H304)/3,0))</f>
        <v/>
      </c>
      <c r="R304" s="7"/>
    </row>
    <row r="305" spans="1:18" x14ac:dyDescent="0.25">
      <c r="A305" s="7"/>
      <c r="B305" s="8"/>
      <c r="C305" s="7"/>
      <c r="D305" s="7"/>
      <c r="E305" s="7"/>
      <c r="F305" s="7"/>
      <c r="G305" s="9"/>
      <c r="H305" s="8"/>
      <c r="I305" s="7"/>
      <c r="J305" s="9"/>
      <c r="K305" s="7">
        <v>21</v>
      </c>
      <c r="L305" s="7" t="s">
        <v>31</v>
      </c>
      <c r="M305" s="7"/>
      <c r="N305" s="10" t="str">
        <f>IF(OR(G305="",J305=""),"",J305-G305)</f>
        <v/>
      </c>
      <c r="O305" s="10" t="str">
        <f>IF(N305="","",ROUND(IF(L305="Sí",J305,MAX(0,N305))*100/(100+K305),2))</f>
        <v/>
      </c>
      <c r="P305" s="10" t="str">
        <f>IF(O305="","",ROUND(O305*K305/100,2))</f>
        <v/>
      </c>
      <c r="Q305" s="11" t="str">
        <f>IF(H305="","","T"&amp;ROUNDUP(MONTH(H305)/3,0))</f>
        <v/>
      </c>
      <c r="R305" s="7"/>
    </row>
    <row r="306" spans="1:18" x14ac:dyDescent="0.25">
      <c r="A306" s="7"/>
      <c r="B306" s="8"/>
      <c r="C306" s="7"/>
      <c r="D306" s="7"/>
      <c r="E306" s="7"/>
      <c r="F306" s="7"/>
      <c r="G306" s="9"/>
      <c r="H306" s="8"/>
      <c r="I306" s="7"/>
      <c r="J306" s="9"/>
      <c r="K306" s="7">
        <v>21</v>
      </c>
      <c r="L306" s="7" t="s">
        <v>31</v>
      </c>
      <c r="M306" s="7"/>
      <c r="N306" s="10" t="str">
        <f>IF(OR(G306="",J306=""),"",J306-G306)</f>
        <v/>
      </c>
      <c r="O306" s="10" t="str">
        <f>IF(N306="","",ROUND(IF(L306="Sí",J306,MAX(0,N306))*100/(100+K306),2))</f>
        <v/>
      </c>
      <c r="P306" s="10" t="str">
        <f>IF(O306="","",ROUND(O306*K306/100,2))</f>
        <v/>
      </c>
      <c r="Q306" s="11" t="str">
        <f>IF(H306="","","T"&amp;ROUNDUP(MONTH(H306)/3,0))</f>
        <v/>
      </c>
      <c r="R306" s="7"/>
    </row>
  </sheetData>
  <autoFilter ref="A6:R6"/>
  <mergeCells count="4">
    <mergeCell ref="A1:R1"/>
    <mergeCell ref="B2:D2"/>
    <mergeCell ref="A3:R3"/>
    <mergeCell ref="A4:R4"/>
  </mergeCells>
  <dataValidations count="8">
    <dataValidation type="date" operator="greaterThan" allowBlank="1" showErrorMessage="1" error="Escribe una fecha (dd/mm/aaaa)." sqref="B10:B306">
      <formula1>36526</formula1>
    </dataValidation>
    <dataValidation type="date" operator="greaterThan" allowBlank="1" showErrorMessage="1" error="Escribe una fecha (dd/mm/aaaa)." sqref="B7:B306">
      <formula1>36526</formula1>
    </dataValidation>
    <dataValidation type="date" operator="greaterThan" allowBlank="1" showErrorMessage="1" error="Escribe una fecha (dd/mm/aaaa)." sqref="H10:H306">
      <formula1>36526</formula1>
    </dataValidation>
    <dataValidation type="date" operator="greaterThan" allowBlank="1" showErrorMessage="1" error="Escribe una fecha (dd/mm/aaaa)." sqref="H7:H306">
      <formula1>36526</formula1>
    </dataValidation>
    <dataValidation type="decimal" showInputMessage="1" promptTitle="Tipo impositivo" prompt="IVA: 21 (4 en vehículos adaptados). IGIC: 9,5 turismos hasta 11 CVF, 15 más de 11 CVF y autocaravanas, 7 mercancías, 0 eléctricos." showErrorMessage="1" errorTitle="Tipo" error="El tipo va en porcentaje: 21 para el IVA general; 0, 3, 7, 9,5 o 15 para el IGIC." sqref="K10:K306">
      <formula1>0</formula1>
      <formula2>30</formula2>
    </dataValidation>
    <dataValidation type="decimal" showInputMessage="1" promptTitle="Tipo impositivo" prompt="IVA: 21 (4 en vehículos adaptados). IGIC: 9,5 turismos hasta 11 CVF, 15 más de 11 CVF y autocaravanas, 7 mercancías, 0 eléctricos." showErrorMessage="1" errorTitle="Tipo" error="El tipo va en porcentaje: 21 para el IVA general; 0, 3, 7, 9,5 o 15 para el IGIC." sqref="K7:K306">
      <formula1>0</formula1>
      <formula2>30</formula2>
    </dataValidation>
    <dataValidation type="list" showErrorMessage="1" errorTitle="Régimen general" error="Escribe Sí o No." sqref="L10:L306">
      <formula1>"No,Sí"</formula1>
    </dataValidation>
    <dataValidation type="list" showErrorMessage="1" errorTitle="Régimen general" error="Escribe Sí o No." sqref="L7:L306">
      <formula1>"No,Sí"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FormatPr defaultRowHeight="15" outlineLevelRow="0" outlineLevelCol="0" x14ac:dyDescent="55"/>
  <cols>
    <col min="1" max="1" width="26" customWidth="1"/>
    <col min="2" max="2" width="12" customWidth="1"/>
    <col min="3" max="6" width="18" customWidth="1"/>
  </cols>
  <sheetData>
    <row r="1" spans="1:6" x14ac:dyDescent="0.25">
      <c r="A1" s="1" t="s">
        <v>33</v>
      </c>
      <c r="B1" s="1"/>
      <c r="C1" s="1"/>
      <c r="D1" s="1"/>
      <c r="E1" s="1"/>
      <c r="F1" s="1"/>
    </row>
    <row r="2" ht="28" customHeight="1" spans="1:6" x14ac:dyDescent="0.25">
      <c r="A2" s="12" t="s">
        <v>34</v>
      </c>
      <c r="B2" s="12"/>
      <c r="C2" s="12"/>
      <c r="D2" s="12"/>
      <c r="E2" s="12"/>
      <c r="F2" s="12"/>
    </row>
    <row r="4" ht="30" customHeight="1" spans="1:6" x14ac:dyDescent="0.25">
      <c r="A4" s="13" t="s">
        <v>35</v>
      </c>
      <c r="B4" s="13" t="s">
        <v>36</v>
      </c>
      <c r="C4" s="13" t="s">
        <v>37</v>
      </c>
      <c r="D4" s="13" t="s">
        <v>38</v>
      </c>
      <c r="E4" s="13" t="s">
        <v>39</v>
      </c>
      <c r="F4" s="13" t="s">
        <v>40</v>
      </c>
    </row>
    <row r="5" spans="1:6" x14ac:dyDescent="0.25">
      <c r="A5" s="11" t="s">
        <v>41</v>
      </c>
      <c r="B5" s="11">
        <f>COUNTIFS('Libro REBU'!$Q$7:$Q$306,"T1")</f>
        <v>0</v>
      </c>
      <c r="C5" s="10">
        <f>SUMIFS('Libro REBU'!$O$7:$O$306,'Libro REBU'!$Q$7:$Q$306,"T1",'Libro REBU'!$L$7:$L$306,"No")</f>
        <v>0</v>
      </c>
      <c r="D5" s="10">
        <f>SUMIFS('Libro REBU'!$P$7:$P$306,'Libro REBU'!$Q$7:$Q$306,"T1",'Libro REBU'!$L$7:$L$306,"No")</f>
        <v>0</v>
      </c>
      <c r="E5" s="10">
        <f>SUMIFS('Libro REBU'!$O$7:$O$306,'Libro REBU'!$Q$7:$Q$306,"T1",'Libro REBU'!$L$7:$L$306,"Sí")</f>
        <v>0</v>
      </c>
      <c r="F5" s="10">
        <f>SUMIFS('Libro REBU'!$P$7:$P$306,'Libro REBU'!$Q$7:$Q$306,"T1",'Libro REBU'!$L$7:$L$306,"Sí")</f>
        <v>0</v>
      </c>
    </row>
    <row r="6" spans="1:6" x14ac:dyDescent="0.25">
      <c r="A6" s="11" t="s">
        <v>42</v>
      </c>
      <c r="B6" s="11">
        <f>COUNTIFS('Libro REBU'!$Q$7:$Q$306,"T2")</f>
        <v>0</v>
      </c>
      <c r="C6" s="10">
        <f>SUMIFS('Libro REBU'!$O$7:$O$306,'Libro REBU'!$Q$7:$Q$306,"T2",'Libro REBU'!$L$7:$L$306,"No")</f>
        <v>0</v>
      </c>
      <c r="D6" s="10">
        <f>SUMIFS('Libro REBU'!$P$7:$P$306,'Libro REBU'!$Q$7:$Q$306,"T2",'Libro REBU'!$L$7:$L$306,"No")</f>
        <v>0</v>
      </c>
      <c r="E6" s="10">
        <f>SUMIFS('Libro REBU'!$O$7:$O$306,'Libro REBU'!$Q$7:$Q$306,"T2",'Libro REBU'!$L$7:$L$306,"Sí")</f>
        <v>0</v>
      </c>
      <c r="F6" s="10">
        <f>SUMIFS('Libro REBU'!$P$7:$P$306,'Libro REBU'!$Q$7:$Q$306,"T2",'Libro REBU'!$L$7:$L$306,"Sí")</f>
        <v>0</v>
      </c>
    </row>
    <row r="7" spans="1:6" x14ac:dyDescent="0.25">
      <c r="A7" s="11" t="s">
        <v>43</v>
      </c>
      <c r="B7" s="11">
        <f>COUNTIFS('Libro REBU'!$Q$7:$Q$306,"T3")</f>
        <v>0</v>
      </c>
      <c r="C7" s="10">
        <f>SUMIFS('Libro REBU'!$O$7:$O$306,'Libro REBU'!$Q$7:$Q$306,"T3",'Libro REBU'!$L$7:$L$306,"No")</f>
        <v>0</v>
      </c>
      <c r="D7" s="10">
        <f>SUMIFS('Libro REBU'!$P$7:$P$306,'Libro REBU'!$Q$7:$Q$306,"T3",'Libro REBU'!$L$7:$L$306,"No")</f>
        <v>0</v>
      </c>
      <c r="E7" s="10">
        <f>SUMIFS('Libro REBU'!$O$7:$O$306,'Libro REBU'!$Q$7:$Q$306,"T3",'Libro REBU'!$L$7:$L$306,"Sí")</f>
        <v>0</v>
      </c>
      <c r="F7" s="10">
        <f>SUMIFS('Libro REBU'!$P$7:$P$306,'Libro REBU'!$Q$7:$Q$306,"T3",'Libro REBU'!$L$7:$L$306,"Sí")</f>
        <v>0</v>
      </c>
    </row>
    <row r="8" spans="1:6" x14ac:dyDescent="0.25">
      <c r="A8" s="11" t="s">
        <v>44</v>
      </c>
      <c r="B8" s="11">
        <f>COUNTIFS('Libro REBU'!$Q$7:$Q$306,"T4")</f>
        <v>1</v>
      </c>
      <c r="C8" s="10">
        <f>SUMIFS('Libro REBU'!$O$7:$O$306,'Libro REBU'!$Q$7:$Q$306,"T4",'Libro REBU'!$L$7:$L$306,"No")</f>
        <v>2479.34</v>
      </c>
      <c r="D8" s="10">
        <f>SUMIFS('Libro REBU'!$P$7:$P$306,'Libro REBU'!$Q$7:$Q$306,"T4",'Libro REBU'!$L$7:$L$306,"No")</f>
        <v>520.66</v>
      </c>
      <c r="E8" s="10">
        <f>SUMIFS('Libro REBU'!$O$7:$O$306,'Libro REBU'!$Q$7:$Q$306,"T4",'Libro REBU'!$L$7:$L$306,"Sí")</f>
        <v>0</v>
      </c>
      <c r="F8" s="10">
        <f>SUMIFS('Libro REBU'!$P$7:$P$306,'Libro REBU'!$Q$7:$Q$306,"T4",'Libro REBU'!$L$7:$L$306,"Sí")</f>
        <v>0</v>
      </c>
    </row>
    <row r="9" spans="1:6" x14ac:dyDescent="0.25">
      <c r="A9" s="14" t="s">
        <v>45</v>
      </c>
      <c r="B9" s="14">
        <f>SUM(B5:B8)</f>
        <v>1</v>
      </c>
      <c r="C9" s="15">
        <f>SUM(C5:C8)</f>
        <v>2479.34</v>
      </c>
      <c r="D9" s="15">
        <f>SUM(D5:D8)</f>
        <v>520.66</v>
      </c>
      <c r="E9" s="15">
        <f>SUM(E5:E8)</f>
        <v>0</v>
      </c>
      <c r="F9" s="15">
        <f>SUM(F5:F8)</f>
        <v>0</v>
      </c>
    </row>
    <row r="11" ht="30" customHeight="1" spans="1:6" x14ac:dyDescent="0.25">
      <c r="A11" s="13" t="s">
        <v>46</v>
      </c>
      <c r="B11" s="13" t="s">
        <v>36</v>
      </c>
      <c r="C11" s="13" t="s">
        <v>47</v>
      </c>
      <c r="D11" s="13" t="s">
        <v>48</v>
      </c>
      <c r="E11" s="13" t="s">
        <v>49</v>
      </c>
      <c r="F11" s="13" t="s">
        <v>49</v>
      </c>
    </row>
    <row r="12" spans="1:4" x14ac:dyDescent="0.25">
      <c r="A12" s="16">
        <v>21</v>
      </c>
      <c r="B12" s="11">
        <f>SUMPRODUCT(('Libro REBU'!$K$7:$K$306=A12)*ISNUMBER('Libro REBU'!$N$7:$N$306))</f>
        <v>1</v>
      </c>
      <c r="C12" s="10">
        <f>SUMIFS('Libro REBU'!$O$7:$O$306,'Libro REBU'!$K$7:$K$306,A12)</f>
        <v>2479.34</v>
      </c>
      <c r="D12" s="10">
        <f>SUMIFS('Libro REBU'!$P$7:$P$306,'Libro REBU'!$K$7:$K$306,A12)</f>
        <v>520.66</v>
      </c>
    </row>
    <row r="13" spans="1:4" x14ac:dyDescent="0.25">
      <c r="A13" s="16">
        <v>15</v>
      </c>
      <c r="B13" s="11">
        <f>SUMPRODUCT(('Libro REBU'!$K$7:$K$306=A13)*ISNUMBER('Libro REBU'!$N$7:$N$306))</f>
        <v>0</v>
      </c>
      <c r="C13" s="10">
        <f>SUMIFS('Libro REBU'!$O$7:$O$306,'Libro REBU'!$K$7:$K$306,A13)</f>
        <v>0</v>
      </c>
      <c r="D13" s="10">
        <f>SUMIFS('Libro REBU'!$P$7:$P$306,'Libro REBU'!$K$7:$K$306,A13)</f>
        <v>0</v>
      </c>
    </row>
    <row r="14" spans="1:4" x14ac:dyDescent="0.25">
      <c r="A14" s="16">
        <v>9.5</v>
      </c>
      <c r="B14" s="11">
        <f>SUMPRODUCT(('Libro REBU'!$K$7:$K$306=A14)*ISNUMBER('Libro REBU'!$N$7:$N$306))</f>
        <v>0</v>
      </c>
      <c r="C14" s="10">
        <f>SUMIFS('Libro REBU'!$O$7:$O$306,'Libro REBU'!$K$7:$K$306,A14)</f>
        <v>0</v>
      </c>
      <c r="D14" s="10">
        <f>SUMIFS('Libro REBU'!$P$7:$P$306,'Libro REBU'!$K$7:$K$306,A14)</f>
        <v>0</v>
      </c>
    </row>
    <row r="15" spans="1:4" x14ac:dyDescent="0.25">
      <c r="A15" s="16">
        <v>7</v>
      </c>
      <c r="B15" s="11">
        <f>SUMPRODUCT(('Libro REBU'!$K$7:$K$306=A15)*ISNUMBER('Libro REBU'!$N$7:$N$306))</f>
        <v>0</v>
      </c>
      <c r="C15" s="10">
        <f>SUMIFS('Libro REBU'!$O$7:$O$306,'Libro REBU'!$K$7:$K$306,A15)</f>
        <v>0</v>
      </c>
      <c r="D15" s="10">
        <f>SUMIFS('Libro REBU'!$P$7:$P$306,'Libro REBU'!$K$7:$K$306,A15)</f>
        <v>0</v>
      </c>
    </row>
    <row r="16" spans="1:4" x14ac:dyDescent="0.25">
      <c r="A16" s="16">
        <v>4</v>
      </c>
      <c r="B16" s="11">
        <f>SUMPRODUCT(('Libro REBU'!$K$7:$K$306=A16)*ISNUMBER('Libro REBU'!$N$7:$N$306))</f>
        <v>0</v>
      </c>
      <c r="C16" s="10">
        <f>SUMIFS('Libro REBU'!$O$7:$O$306,'Libro REBU'!$K$7:$K$306,A16)</f>
        <v>0</v>
      </c>
      <c r="D16" s="10">
        <f>SUMIFS('Libro REBU'!$P$7:$P$306,'Libro REBU'!$K$7:$K$306,A16)</f>
        <v>0</v>
      </c>
    </row>
    <row r="17" spans="1:4" x14ac:dyDescent="0.25">
      <c r="A17" s="16">
        <v>3</v>
      </c>
      <c r="B17" s="11">
        <f>SUMPRODUCT(('Libro REBU'!$K$7:$K$306=A17)*ISNUMBER('Libro REBU'!$N$7:$N$306))</f>
        <v>0</v>
      </c>
      <c r="C17" s="10">
        <f>SUMIFS('Libro REBU'!$O$7:$O$306,'Libro REBU'!$K$7:$K$306,A17)</f>
        <v>0</v>
      </c>
      <c r="D17" s="10">
        <f>SUMIFS('Libro REBU'!$P$7:$P$306,'Libro REBU'!$K$7:$K$306,A17)</f>
        <v>0</v>
      </c>
    </row>
    <row r="18" spans="1:4" x14ac:dyDescent="0.25">
      <c r="A18" s="16">
        <v>0</v>
      </c>
      <c r="B18" s="11">
        <f>SUMPRODUCT(('Libro REBU'!$K$7:$K$306=A18)*ISNUMBER('Libro REBU'!$N$7:$N$306))</f>
        <v>0</v>
      </c>
      <c r="C18" s="10">
        <f>SUMIFS('Libro REBU'!$O$7:$O$306,'Libro REBU'!$K$7:$K$306,A18)</f>
        <v>0</v>
      </c>
      <c r="D18" s="10">
        <f>SUMIFS('Libro REBU'!$P$7:$P$306,'Libro REBU'!$K$7:$K$306,A18)</f>
        <v>0</v>
      </c>
    </row>
    <row r="20" spans="1:6" x14ac:dyDescent="0.25">
      <c r="A20" s="12" t="s">
        <v>50</v>
      </c>
      <c r="B20" s="12"/>
      <c r="C20" s="12"/>
      <c r="D20" s="12"/>
      <c r="E20" s="12"/>
      <c r="F20" s="12"/>
    </row>
    <row r="21" spans="1:6" x14ac:dyDescent="0.25">
      <c r="A21" s="12"/>
      <c r="B21" s="12"/>
      <c r="C21" s="12"/>
      <c r="D21" s="12"/>
      <c r="E21" s="12"/>
      <c r="F21" s="12"/>
    </row>
  </sheetData>
  <mergeCells count="3">
    <mergeCell ref="A1:F1"/>
    <mergeCell ref="A2:F2"/>
    <mergeCell ref="A20:F2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51</v>
      </c>
    </row>
    <row r="2" spans="1:1" x14ac:dyDescent="0.25">
      <c r="A2" s="18" t="s">
        <v>52</v>
      </c>
    </row>
    <row r="3" spans="1:1" x14ac:dyDescent="0.25">
      <c r="A3" s="18" t="s">
        <v>49</v>
      </c>
    </row>
    <row r="4" spans="1:1" x14ac:dyDescent="0.25">
      <c r="A4" s="19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49</v>
      </c>
    </row>
    <row r="8" spans="1:1" x14ac:dyDescent="0.25">
      <c r="A8" s="19" t="s">
        <v>56</v>
      </c>
    </row>
    <row r="9" spans="1:1" x14ac:dyDescent="0.25">
      <c r="A9" s="18" t="s">
        <v>57</v>
      </c>
    </row>
    <row r="10" spans="1:1" x14ac:dyDescent="0.25">
      <c r="A10" s="18" t="s">
        <v>58</v>
      </c>
    </row>
    <row r="11" spans="1:1" x14ac:dyDescent="0.25">
      <c r="A11" s="18" t="s">
        <v>49</v>
      </c>
    </row>
    <row r="12" spans="1:1" x14ac:dyDescent="0.25">
      <c r="A12" s="19" t="s">
        <v>59</v>
      </c>
    </row>
    <row r="13" spans="1:1" x14ac:dyDescent="0.25">
      <c r="A13" s="18" t="s">
        <v>60</v>
      </c>
    </row>
    <row r="14" spans="1:1" x14ac:dyDescent="0.25">
      <c r="A14" s="18" t="s">
        <v>61</v>
      </c>
    </row>
    <row r="15" spans="1:1" x14ac:dyDescent="0.25">
      <c r="A15" s="18" t="s">
        <v>62</v>
      </c>
    </row>
    <row r="16" spans="1:1" x14ac:dyDescent="0.25">
      <c r="A16" s="18" t="s">
        <v>49</v>
      </c>
    </row>
    <row r="17" spans="1:1" x14ac:dyDescent="0.25">
      <c r="A17" s="19" t="s">
        <v>63</v>
      </c>
    </row>
    <row r="18" spans="1:1" x14ac:dyDescent="0.25">
      <c r="A18" s="18" t="s">
        <v>64</v>
      </c>
    </row>
    <row r="19" spans="1:1" x14ac:dyDescent="0.25">
      <c r="A19" s="18" t="s">
        <v>65</v>
      </c>
    </row>
    <row r="20" spans="1:1" x14ac:dyDescent="0.25">
      <c r="A20" s="18" t="s">
        <v>66</v>
      </c>
    </row>
    <row r="21" spans="1:1" x14ac:dyDescent="0.25">
      <c r="A21" s="18" t="s">
        <v>67</v>
      </c>
    </row>
    <row r="22" spans="1:1" x14ac:dyDescent="0.25">
      <c r="A22" s="18" t="s">
        <v>49</v>
      </c>
    </row>
    <row r="23" spans="1:1" x14ac:dyDescent="0.25">
      <c r="A23" s="19" t="s">
        <v>68</v>
      </c>
    </row>
    <row r="24" spans="1:1" x14ac:dyDescent="0.25">
      <c r="A24" s="20" t="s">
        <v>69</v>
      </c>
    </row>
    <row r="25" spans="1:1" x14ac:dyDescent="0.25">
      <c r="A25" s="20" t="s">
        <v>70</v>
      </c>
    </row>
    <row r="26" spans="1:1" x14ac:dyDescent="0.25">
      <c r="A26" s="20" t="s">
        <v>71</v>
      </c>
    </row>
    <row r="27" spans="1:1" x14ac:dyDescent="0.25">
      <c r="A27" s="18" t="s">
        <v>49</v>
      </c>
    </row>
    <row r="28" spans="1:1" x14ac:dyDescent="0.25">
      <c r="A28" s="21" t="s">
        <v>72</v>
      </c>
    </row>
    <row r="29" spans="1:1" x14ac:dyDescent="0.25">
      <c r="A29" s="21" t="s">
        <v>73</v>
      </c>
    </row>
  </sheetData>
  <hyperlinks>
    <hyperlink ref="A24" r:id="rId1"/>
    <hyperlink ref="A25" r:id="rId2"/>
    <hyperlink ref="A26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Libro REBU</vt:lpstr>
      <vt:lpstr>Resumen</vt:lpstr>
      <vt:lpstr>Cómo se usa</vt:lpstr>
    </vt:vector>
  </TitlesOfParts>
  <Company>ZentoraAI · zentoraai.com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ZentoraAI</dc:creator>
  <dc:title>Plantilla del libro registro del REBU</dc:title>
  <dc:subject>Libro registro del régimen especial de bienes usados para compraventas de vehículos</dc:subject>
  <dc:description/>
  <cp:keywords>REBU, libro registro, IVA, bienes usados, compraventa de coches</cp:keywords>
  <cp:category/>
  <cp:lastModifiedBy>Unknown</cp:lastModifiedBy>
  <dcterms:created xsi:type="dcterms:W3CDTF">2026-10-18T10:00:00Z</dcterms:created>
  <dcterms:modified xsi:type="dcterms:W3CDTF">2026-10-18T10:00:00Z</dcterms:modified>
</cp:coreProperties>
</file>